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105" firstSheet="10" activeTab="16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预算总表" sheetId="5" r:id="rId5"/>
    <sheet name="公共预算财政拨款支出表" sheetId="6" r:id="rId6"/>
    <sheet name="一般公共预算基本支出表" sheetId="7" r:id="rId7"/>
    <sheet name="基金预算支出表" sheetId="8" r:id="rId8"/>
    <sheet name="国资预算支出表" sheetId="9" r:id="rId9"/>
    <sheet name="部门经济分类支出表" sheetId="10" r:id="rId10"/>
    <sheet name="“三公”经费预算财政拨款情况统计表" sheetId="11" r:id="rId11"/>
    <sheet name="政府采购预算明细表" sheetId="12" r:id="rId12"/>
    <sheet name="政府购买服务预算财政拨款明细表" sheetId="13" r:id="rId13"/>
    <sheet name="部门正常运转项目支出预算表" sheetId="14" state="hidden" r:id="rId14"/>
    <sheet name="2014年部门其他项目支出预算表" sheetId="15" state="hidden" r:id="rId15"/>
    <sheet name="项目支出表" sheetId="16" r:id="rId16"/>
    <sheet name="项目绩效目标表" sheetId="17" r:id="rId17"/>
    <sheet name="部门整体支出绩效目标申报表" sheetId="18" r:id="rId18"/>
  </sheets>
  <externalReferences>
    <externalReference r:id="rId21"/>
  </externalReferences>
  <definedNames>
    <definedName name="_xlnm.Print_Area" localSheetId="9">'部门经济分类支出表'!$A$1:$K$22</definedName>
    <definedName name="_xlnm.Print_Area" localSheetId="4">'财政拨款收支预算总表'!$A$1:$G$30</definedName>
    <definedName name="_xlnm.Print_Titles" localSheetId="10">'“三公”经费预算财政拨款情况统计表'!$2:$4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<sst xmlns="http://schemas.openxmlformats.org/spreadsheetml/2006/main" count="1364" uniqueCount="616">
  <si>
    <t>预算01表</t>
  </si>
  <si>
    <t>收  入</t>
  </si>
  <si>
    <t>支  出</t>
  </si>
  <si>
    <t>项  目</t>
  </si>
  <si>
    <t>预算数</t>
  </si>
  <si>
    <t>本年收入合计</t>
  </si>
  <si>
    <t>本年支出合计</t>
  </si>
  <si>
    <t>结转下年</t>
  </si>
  <si>
    <t xml:space="preserve">      收入总计</t>
  </si>
  <si>
    <t xml:space="preserve">      支出总计</t>
  </si>
  <si>
    <t>预算02表</t>
  </si>
  <si>
    <t>支出功能分类科目编码</t>
  </si>
  <si>
    <t>支出功能分类科目名称</t>
  </si>
  <si>
    <t>总计</t>
  </si>
  <si>
    <t>本   年   收   入</t>
  </si>
  <si>
    <t>上年结转</t>
  </si>
  <si>
    <t>合计</t>
  </si>
  <si>
    <t>一般公共预算财政拨款</t>
  </si>
  <si>
    <t>政府性基金预算财政拨款</t>
  </si>
  <si>
    <t>上级补助收入</t>
  </si>
  <si>
    <t>事业收入</t>
  </si>
  <si>
    <t>事业单位经营收入</t>
  </si>
  <si>
    <t>附属单位上缴收入</t>
  </si>
  <si>
    <t>其他收入</t>
  </si>
  <si>
    <t>小计</t>
  </si>
  <si>
    <t>一般公共预算财政拨款结余</t>
  </si>
  <si>
    <t>政府性基金预算财政拨款结余</t>
  </si>
  <si>
    <t>其他资金结余</t>
  </si>
  <si>
    <t>*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</si>
  <si>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</si>
  <si>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</si>
  <si>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</si>
  <si>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</si>
  <si>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</si>
  <si>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</si>
  <si>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</si>
  <si>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</si>
  <si>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</si>
  <si>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</si>
  <si>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</si>
  <si>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</si>
  <si>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</si>
  <si>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</si>
  <si>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</si>
  <si>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</si>
  <si>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</si>
  <si>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合  计</t>
  </si>
  <si>
    <t>支出功能科目类</t>
  </si>
  <si>
    <t xml:space="preserve">    支出功能科目款</t>
  </si>
  <si>
    <t xml:space="preserve">        支出功能科目项</t>
  </si>
  <si>
    <t>预算03表</t>
  </si>
  <si>
    <t>基本支出</t>
  </si>
  <si>
    <t>项目支出</t>
  </si>
  <si>
    <t>上缴上级支出</t>
  </si>
  <si>
    <t>事业单位经营支出</t>
  </si>
  <si>
    <t>对附属单位补助支出</t>
  </si>
  <si>
    <t>工资福利支出</t>
  </si>
  <si>
    <t>商品和服务支出</t>
  </si>
  <si>
    <t>对个人和家庭的补助</t>
  </si>
  <si>
    <t>资本性支出</t>
  </si>
  <si>
    <t>预算04表</t>
  </si>
  <si>
    <t>收      入</t>
  </si>
  <si>
    <t>支      出</t>
  </si>
  <si>
    <t>项目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</si>
  <si>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</si>
  <si>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</si>
  <si>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</si>
  <si>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</si>
  <si>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</si>
  <si>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</si>
  <si>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</si>
  <si>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</si>
  <si>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</si>
  <si>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</si>
  <si>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</si>
  <si>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</si>
  <si>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</si>
  <si>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</si>
  <si>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</si>
  <si>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</si>
  <si>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（十三）资源勘探工业信息等支出</t>
  </si>
  <si>
    <t>（十四）商业服务业等支出</t>
  </si>
  <si>
    <t>（十五）金融支出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</si>
  <si>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</si>
  <si>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</si>
  <si>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</si>
  <si>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</si>
  <si>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</si>
  <si>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（二十一）债务付息支出</t>
  </si>
  <si>
    <r>
      <t>（二十二）</t>
    </r>
    <r>
      <rPr>
        <sz val="10"/>
        <rFont val="宋体"/>
        <family val="0"/>
      </rPr>
      <t>其他支出</t>
    </r>
  </si>
  <si>
    <r>
      <t>收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</si>
  <si>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r>
      <t xml:space="preserve">            </t>
    </r>
    <r>
      <rPr>
        <sz val="10"/>
        <rFont val="宋体"/>
        <family val="0"/>
      </rPr>
      <t>支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</si>
  <si>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r>
      <t>预算0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</si>
  <si>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科目编码</t>
  </si>
  <si>
    <t>科目名称</t>
  </si>
  <si>
    <t>一般公共预算支出</t>
  </si>
  <si>
    <t>政府性基金预算支出</t>
  </si>
  <si>
    <t>部门经济分类科目</t>
  </si>
  <si>
    <t>一般公共预算</t>
  </si>
  <si>
    <t>政府性基金预算</t>
  </si>
  <si>
    <t>  基本工资</t>
  </si>
  <si>
    <t>－</t>
  </si>
  <si>
    <t>  津贴补贴</t>
  </si>
  <si>
    <t>  奖金</t>
  </si>
  <si>
    <t>  伙食补助费</t>
  </si>
  <si>
    <t>  绩效工资</t>
  </si>
  <si>
    <t>  机关事业单位基本养老保险缴费</t>
  </si>
  <si>
    <t>  职业年金缴费</t>
  </si>
  <si>
    <t>  职工基本医疗保险缴费</t>
  </si>
  <si>
    <t>  公务员医疗补助缴费</t>
  </si>
  <si>
    <t>  其他社会保障缴费</t>
  </si>
  <si>
    <t>  住房公积金</t>
  </si>
  <si>
    <t>  医疗费</t>
  </si>
  <si>
    <t>  其他工资福利支出</t>
  </si>
  <si>
    <t>  办公费</t>
  </si>
  <si>
    <t>  印刷费</t>
  </si>
  <si>
    <t>  咨询费</t>
  </si>
  <si>
    <t>  手续费</t>
  </si>
  <si>
    <t>  水费</t>
  </si>
  <si>
    <t>  电费</t>
  </si>
  <si>
    <t>  邮电费</t>
  </si>
  <si>
    <t>  取暖费</t>
  </si>
  <si>
    <t>  物业管理费</t>
  </si>
  <si>
    <t>  差旅费</t>
  </si>
  <si>
    <t>  因公出国（境）费用</t>
  </si>
  <si>
    <t>  维修(护)费</t>
  </si>
  <si>
    <t>  租赁费</t>
  </si>
  <si>
    <t>  会议费</t>
  </si>
  <si>
    <t>  培训费</t>
  </si>
  <si>
    <t>  公务接待费</t>
  </si>
  <si>
    <t>  专用材料费</t>
  </si>
  <si>
    <t>  被装购置费</t>
  </si>
  <si>
    <t>  专用燃料费</t>
  </si>
  <si>
    <t>  劳务费</t>
  </si>
  <si>
    <t>  委托业务费</t>
  </si>
  <si>
    <t>  工会经费</t>
  </si>
  <si>
    <t>  福利费</t>
  </si>
  <si>
    <t>  公务用车运行维护费</t>
  </si>
  <si>
    <t>  其他交通费用</t>
  </si>
  <si>
    <t xml:space="preserve">   税金及附加费用</t>
  </si>
  <si>
    <t>  其他商品和服务支出</t>
  </si>
  <si>
    <t>  离休费</t>
  </si>
  <si>
    <t>  退休费</t>
  </si>
  <si>
    <t>  退职（役）费</t>
  </si>
  <si>
    <t>  抚恤金</t>
  </si>
  <si>
    <t>  生活补助</t>
  </si>
  <si>
    <t>  救济费</t>
  </si>
  <si>
    <t>  医疗费补助</t>
  </si>
  <si>
    <t>  助学金</t>
  </si>
  <si>
    <t>  奖励金</t>
  </si>
  <si>
    <t>  个人农业生产补贴</t>
  </si>
  <si>
    <t>  代缴社会保险费</t>
  </si>
  <si>
    <t>  其他对个人和家庭的补助支出</t>
  </si>
  <si>
    <t>债务利息及费用支出</t>
  </si>
  <si>
    <t>  国内债务付息</t>
  </si>
  <si>
    <t>　 国外债务付息</t>
  </si>
  <si>
    <t>  国内债务发行费用</t>
  </si>
  <si>
    <t>　 国外债务发行费用</t>
  </si>
  <si>
    <t>资本性支出（基本建设）</t>
  </si>
  <si>
    <t>  房屋建筑物购建</t>
  </si>
  <si>
    <t>  办公设备购置</t>
  </si>
  <si>
    <t>  专用设备购置</t>
  </si>
  <si>
    <t>  基础设施建设</t>
  </si>
  <si>
    <t>  大型修缮</t>
  </si>
  <si>
    <t>  信息网络及软件购置更新</t>
  </si>
  <si>
    <t>  物资储备</t>
  </si>
  <si>
    <t>  公务用车购置</t>
  </si>
  <si>
    <t>  其他交通工具购置</t>
  </si>
  <si>
    <t>  文物和陈列品购置</t>
  </si>
  <si>
    <t>  无形资产购置</t>
  </si>
  <si>
    <t>  其他基本建设支出</t>
  </si>
  <si>
    <t>  土地补偿</t>
  </si>
  <si>
    <t>  安置补助</t>
  </si>
  <si>
    <t>  地上附着物和青苗补偿</t>
  </si>
  <si>
    <t>  拆迁补偿</t>
  </si>
  <si>
    <t>  其他资本性支出</t>
  </si>
  <si>
    <t>对企业补助（基本建设）</t>
  </si>
  <si>
    <t>  资本金注入</t>
  </si>
  <si>
    <t>  其他对企业补助</t>
  </si>
  <si>
    <t>对企业补助</t>
  </si>
  <si>
    <t>  政府投资基金股权投资</t>
  </si>
  <si>
    <t>  费用补贴</t>
  </si>
  <si>
    <t>  利息补贴</t>
  </si>
  <si>
    <t>对社会保障基金补助</t>
  </si>
  <si>
    <t>  对社会保险基金补助</t>
  </si>
  <si>
    <t>  补充全国社会保障基金</t>
  </si>
  <si>
    <t>其他支出</t>
  </si>
  <si>
    <t>　 国家赔偿费用支出</t>
  </si>
  <si>
    <t xml:space="preserve">   对民间非营利组织和群众性自治组织补贴</t>
  </si>
  <si>
    <t>  其他支出</t>
  </si>
  <si>
    <t>一般公共预算支出合计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</si>
  <si>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</si>
  <si>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</si>
  <si>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</si>
  <si>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</si>
  <si>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</si>
  <si>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</si>
  <si>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政府采购金额</t>
  </si>
  <si>
    <t>本年财政拨款</t>
  </si>
  <si>
    <t>财政拨款结转资金</t>
  </si>
  <si>
    <t>教育收费安排支出</t>
  </si>
  <si>
    <t>其他资金</t>
  </si>
  <si>
    <t>财政拨款</t>
  </si>
  <si>
    <t>单位名称</t>
  </si>
  <si>
    <t>备注</t>
  </si>
  <si>
    <t>房山区2014年部门正常运转项目支出预算表</t>
  </si>
  <si>
    <t>单位：万元</t>
  </si>
  <si>
    <t>项目排序</t>
  </si>
  <si>
    <t>项目代码</t>
  </si>
  <si>
    <t>项目名称</t>
  </si>
  <si>
    <t>是否年初部门预算</t>
  </si>
  <si>
    <t>是否调整年初预算</t>
  </si>
  <si>
    <t>2014年预算小计</t>
  </si>
  <si>
    <t>2014年正常运转项目支出预算</t>
  </si>
  <si>
    <t>2013年正常运转项目预算数</t>
  </si>
  <si>
    <t>2014年比2013年增减额( ± ）</t>
  </si>
  <si>
    <t>项目依据（标准）</t>
  </si>
  <si>
    <t>一般预算</t>
  </si>
  <si>
    <t>基金预算</t>
  </si>
  <si>
    <t>机构运行保障及专项业务费项目</t>
  </si>
  <si>
    <t>就业和社会保障项目</t>
  </si>
  <si>
    <t>@@2013年部门正常运转项目支出预算表:单位名称$</t>
  </si>
  <si>
    <t>@@2013年部门正常运转项目支出预算表:项目排序$</t>
  </si>
  <si>
    <t>@@2013年部门正常运转项目支出预算表:项目代码$</t>
  </si>
  <si>
    <t>@@2013年部门正常运转项目支出预算表:项目名称$</t>
  </si>
  <si>
    <t>@@2013年部门正常运转项目支出预算表:科目代码$</t>
  </si>
  <si>
    <t>@@2013年部门正常运转项目支出预算表:科目名称$</t>
  </si>
  <si>
    <t>@@2013年部门正常运转项目支出预算表:是否年初部门预算$</t>
  </si>
  <si>
    <t>@@2013年部门正常运转项目支出预算表:是否调整年初预算$</t>
  </si>
  <si>
    <t>@@2013年部门正常运转项目支出预算表:一般预算$</t>
  </si>
  <si>
    <t>@@2013年部门正常运转项目支出预算表:基金预算$</t>
  </si>
  <si>
    <t>@@2013年部门正常运转项目支出预算表:机构运行保障$</t>
  </si>
  <si>
    <t>@@2013年部门正常运转项目支出预算表:就业和社会保障$</t>
  </si>
  <si>
    <t>@@2013年部门正常运转项目支出预算表:依据文件$</t>
  </si>
  <si>
    <t>房山区2014年部门其他项目支出预算表</t>
  </si>
  <si>
    <t>单位：元</t>
  </si>
  <si>
    <t>2014年其他资金项目支出预算</t>
  </si>
  <si>
    <t>项目依据（标准)</t>
  </si>
  <si>
    <t>@@房山区2012年部门其他项目支出预算表:单位名称$</t>
  </si>
  <si>
    <t>@@房山区2012年部门其他项目支出预算表:项目排序$</t>
  </si>
  <si>
    <t>@@房山区2012年部门其他项目支出预算表:项目代码$</t>
  </si>
  <si>
    <t>@@房山区2012年部门其他项目支出预算表:项目名称$</t>
  </si>
  <si>
    <t>@@房山区2012年部门其他项目支出预算表:科目代码$</t>
  </si>
  <si>
    <t>@@房山区2012年部门其他项目支出预算表:科目名称$</t>
  </si>
  <si>
    <t>@@房山区2012年部门其他项目支出预算表:教育收费$</t>
  </si>
  <si>
    <t>@@房山区2012年部门其他项目支出预算表:其它资金$</t>
  </si>
  <si>
    <t>@@房山区2012年部门其他项目支出预算表:依据文件$</t>
  </si>
  <si>
    <t>支出预算总表</t>
  </si>
  <si>
    <t>一般公共预算财政拨款支出表</t>
  </si>
  <si>
    <t>  对机关事业单位职业年金的补助</t>
  </si>
  <si>
    <t>17</t>
  </si>
  <si>
    <t>18</t>
  </si>
  <si>
    <t>国有资本经营预算</t>
  </si>
  <si>
    <t>一、一般公共预算拨款收入</t>
  </si>
  <si>
    <t>二、政府性基金预算拨款收入</t>
  </si>
  <si>
    <t>三、国有资本经营预算拨款收入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</si>
  <si>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</si>
  <si>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</si>
  <si>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</si>
  <si>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</si>
  <si>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</si>
  <si>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</si>
  <si>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</si>
  <si>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</si>
  <si>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</si>
  <si>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</si>
  <si>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</si>
  <si>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</si>
  <si>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</si>
  <si>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</si>
  <si>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</si>
  <si>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</si>
  <si>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</si>
  <si>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</si>
  <si>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</si>
  <si>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</si>
  <si>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</si>
  <si>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</si>
  <si>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</si>
  <si>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</si>
  <si>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</si>
  <si>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二十一、债务付息支出</t>
  </si>
  <si>
    <t>二十二、其他支出</t>
  </si>
  <si>
    <t>部门预算支出经济分类科目</t>
  </si>
  <si>
    <t xml:space="preserve">    基本工资</t>
  </si>
  <si>
    <t xml:space="preserve">    津贴补贴</t>
  </si>
  <si>
    <t>人员经费</t>
  </si>
  <si>
    <t>公用经费</t>
  </si>
  <si>
    <t>本年一般公共预算基本支出</t>
  </si>
  <si>
    <t>一般公共预算基本支出表</t>
  </si>
  <si>
    <t>部门/单位：</t>
  </si>
  <si>
    <t>类型</t>
  </si>
  <si>
    <t>项目单位</t>
  </si>
  <si>
    <t>本年拨款</t>
  </si>
  <si>
    <r>
      <t>预算1</t>
    </r>
    <r>
      <rPr>
        <sz val="10"/>
        <rFont val="宋体"/>
        <family val="0"/>
      </rPr>
      <t>2</t>
    </r>
    <r>
      <rPr>
        <sz val="10"/>
        <rFont val="宋体"/>
        <family val="0"/>
      </rPr>
      <t>表</t>
    </r>
  </si>
  <si>
    <t>预算10表</t>
  </si>
  <si>
    <t>单位：万元（保留六位小数）</t>
  </si>
  <si>
    <t>预算13表</t>
  </si>
  <si>
    <t>2024年部门预算表</t>
  </si>
  <si>
    <t>项目类别</t>
  </si>
  <si>
    <t>项目责任人</t>
  </si>
  <si>
    <t>项目责任人电话</t>
  </si>
  <si>
    <t>项目总额
（万元）</t>
  </si>
  <si>
    <t>其中：</t>
  </si>
  <si>
    <t>绩效目标</t>
  </si>
  <si>
    <t>一级指标</t>
  </si>
  <si>
    <t>二级指标</t>
  </si>
  <si>
    <t>三级指标</t>
  </si>
  <si>
    <t>指标性质</t>
  </si>
  <si>
    <t>指标值</t>
  </si>
  <si>
    <t>度量单位</t>
  </si>
  <si>
    <t>指标方向性</t>
  </si>
  <si>
    <t>财政资金
（万元）</t>
  </si>
  <si>
    <t>其他资金
（万元）</t>
  </si>
  <si>
    <t>——</t>
  </si>
  <si>
    <t>产出指标</t>
  </si>
  <si>
    <t>数量指标</t>
  </si>
  <si>
    <t>质量指标</t>
  </si>
  <si>
    <t>时效指标</t>
  </si>
  <si>
    <t>效益指标</t>
  </si>
  <si>
    <t>经济效益指标</t>
  </si>
  <si>
    <t>社会效益指标</t>
  </si>
  <si>
    <t>生态效益指标</t>
  </si>
  <si>
    <t>可持续影响指标</t>
  </si>
  <si>
    <t>成本指标</t>
  </si>
  <si>
    <t>经济成本指标</t>
  </si>
  <si>
    <t>社会成本指标</t>
  </si>
  <si>
    <t>生态环境成本指标</t>
  </si>
  <si>
    <t>满意度指标</t>
  </si>
  <si>
    <t>服务对象满意度指标</t>
  </si>
  <si>
    <t>部门（单位）名称</t>
  </si>
  <si>
    <t>总体资金情况（万元）</t>
  </si>
  <si>
    <t>预算支出总额</t>
  </si>
  <si>
    <t>整体绩效目标</t>
  </si>
  <si>
    <t>其他说明</t>
  </si>
  <si>
    <t>活动</t>
  </si>
  <si>
    <t>绩效指标</t>
  </si>
  <si>
    <t>注：“活动”下面的行数不够，可自行插入，但不要改变表格格式。</t>
  </si>
  <si>
    <t>部门（单位）代码</t>
  </si>
  <si>
    <t>单位：万元（保留六位小数）</t>
  </si>
  <si>
    <t>政府购买服务预算财政拨款明细表</t>
  </si>
  <si>
    <t>项目名称</t>
  </si>
  <si>
    <t>指导性目录</t>
  </si>
  <si>
    <t>一级</t>
  </si>
  <si>
    <t>二级</t>
  </si>
  <si>
    <t>三级</t>
  </si>
  <si>
    <t>预算金额</t>
  </si>
  <si>
    <t>服务领域</t>
  </si>
  <si>
    <t>合  计</t>
  </si>
  <si>
    <t>北京市房山区总工会</t>
  </si>
  <si>
    <t>北京市房山区总工会</t>
  </si>
  <si>
    <t>日期：    二〇二四年 一月三十日</t>
  </si>
  <si>
    <t>收支预算总表</t>
  </si>
  <si>
    <t>部门/单位：</t>
  </si>
  <si>
    <t>北京市房山区总工会</t>
  </si>
  <si>
    <t>单位 ：万元（保留六位小数）</t>
  </si>
  <si>
    <t>四、财政专户管理资金收入</t>
  </si>
  <si>
    <t>十、用事业基金弥补收支差额</t>
  </si>
  <si>
    <t>十一、上年结转</t>
  </si>
  <si>
    <t>收入预算总表</t>
  </si>
  <si>
    <t>单位：万元（保留六位小数）</t>
  </si>
  <si>
    <t>部门（单位）
名称</t>
  </si>
  <si>
    <t>用事业基金弥补收支差额</t>
  </si>
  <si>
    <t>国有资本经营预算财政拨款</t>
  </si>
  <si>
    <t>财政专户管理资金收入</t>
  </si>
  <si>
    <t>国有资本经营预算财政拨款结余</t>
  </si>
  <si>
    <t>财政专户管理资金结余</t>
  </si>
  <si>
    <r>
      <t>0</t>
    </r>
    <r>
      <rPr>
        <sz val="10"/>
        <rFont val="宋体"/>
        <family val="0"/>
      </rPr>
      <t>34</t>
    </r>
  </si>
  <si>
    <r>
      <t>0</t>
    </r>
    <r>
      <rPr>
        <sz val="10"/>
        <rFont val="宋体"/>
        <family val="0"/>
      </rPr>
      <t>34001</t>
    </r>
  </si>
  <si>
    <t>北京市房山区总工会本级</t>
  </si>
  <si>
    <r>
      <t>预算0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</si>
  <si>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t>一般公共服务支出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</si>
  <si>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群众团体事务</t>
    </r>
  </si>
  <si>
    <t xml:space="preserve">     行政运行</t>
  </si>
  <si>
    <r>
      <t xml:space="preserve">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一般行政管理事务</t>
    </r>
  </si>
  <si>
    <t xml:space="preserve">     其他群众团体事务支出</t>
  </si>
  <si>
    <t>社会保障和就业支出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</si>
  <si>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行政事业单位养老支出</t>
    </r>
  </si>
  <si>
    <t xml:space="preserve">    行政单位离退休</t>
  </si>
  <si>
    <r>
      <t xml:space="preserve">    </t>
    </r>
    <r>
      <rPr>
        <sz val="10"/>
        <rFont val="宋体"/>
        <family val="0"/>
      </rPr>
      <t>机关事业单位基本养老保险缴费支出</t>
    </r>
  </si>
  <si>
    <r>
      <t xml:space="preserve">    </t>
    </r>
    <r>
      <rPr>
        <sz val="10"/>
        <rFont val="宋体"/>
        <family val="0"/>
      </rPr>
      <t>机关事业单位职业年金缴费支出</t>
    </r>
  </si>
  <si>
    <t>财政拨款收支预算总表</t>
  </si>
  <si>
    <t>部门/单位：北京市房山区总工会</t>
  </si>
  <si>
    <t>2,854.029411</t>
  </si>
  <si>
    <t>（三）国有资本经营预算财政拨款</t>
  </si>
  <si>
    <r>
      <t>预算0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</si>
  <si>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</si>
  <si>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</si>
  <si>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</si>
  <si>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</si>
  <si>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</si>
  <si>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</si>
  <si>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</si>
  <si>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</si>
  <si>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</si>
  <si>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商品和服务支出</t>
  </si>
  <si>
    <t xml:space="preserve">    工会经费</t>
  </si>
  <si>
    <t xml:space="preserve">    其他交通费用</t>
  </si>
  <si>
    <t>对个人和家庭的补助</t>
  </si>
  <si>
    <t xml:space="preserve">   退休费</t>
  </si>
  <si>
    <t xml:space="preserve">   生活补助</t>
  </si>
  <si>
    <t xml:space="preserve">   其他对个人和家庭的补助</t>
  </si>
  <si>
    <r>
      <t>预算0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</si>
  <si>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政府性基金预算财政拨款支出表</t>
  </si>
  <si>
    <t>本年度无此项支出</t>
  </si>
  <si>
    <r>
      <t>预算0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</si>
  <si>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国有资本经营预算财政拨款支出表</t>
  </si>
  <si>
    <r>
      <t>预算09</t>
    </r>
    <r>
      <rPr>
        <sz val="10"/>
        <rFont val="宋体"/>
        <family val="0"/>
      </rPr>
      <t>表</t>
    </r>
  </si>
  <si>
    <t>部门经济分类财政拨款支出表</t>
  </si>
  <si>
    <t>国有资本经营预算</t>
  </si>
  <si>
    <t>　 赠与</t>
  </si>
  <si>
    <t>“三公”经费预算财政拨款情况统计表</t>
  </si>
  <si>
    <t>项目支出表</t>
  </si>
  <si>
    <t xml:space="preserve">         单位：万元（保留六位小数）</t>
  </si>
  <si>
    <t>财政拨款结转结余</t>
  </si>
  <si>
    <t>财政专户管理资金</t>
  </si>
  <si>
    <t>其他资金</t>
  </si>
  <si>
    <t>特定目标类</t>
  </si>
  <si>
    <t>职工文化体育活动中心房租</t>
  </si>
  <si>
    <t>房山区职工服务中心房租</t>
  </si>
  <si>
    <t>工会先进人物活动经费</t>
  </si>
  <si>
    <t>劳动争议调解联动机制调解补贴</t>
  </si>
  <si>
    <t>两节送温暖经费</t>
  </si>
  <si>
    <t>临聘人员及专职社会工作者工资</t>
  </si>
  <si>
    <t>房山区总工会所属事业单位退休职工养老金</t>
  </si>
  <si>
    <t>财政支出项目绩效目标表</t>
  </si>
  <si>
    <t>职工文化体育活动中心房租</t>
  </si>
  <si>
    <t>孟庆国</t>
  </si>
  <si>
    <t>通过开展丰富多彩、喜闻乐见的职工文体活动，打造健康文明、昂扬向上、全员参与的职工文化，不断满足广大职工精神文化需求。             一是提供职工文化体育活动中心办公和活动场所。                 二是开展各项培训活动、组织赛事等。年度服务职工40000余人次。</t>
  </si>
  <si>
    <t>房屋租赁面积</t>
  </si>
  <si>
    <t>平方米</t>
  </si>
  <si>
    <t>开展职工文体艺术培训</t>
  </si>
  <si>
    <t>人次</t>
  </si>
  <si>
    <t>开展职工文化体育活动</t>
  </si>
  <si>
    <t>房屋使用率</t>
  </si>
  <si>
    <t>职工参与率</t>
  </si>
  <si>
    <t>房屋质量</t>
  </si>
  <si>
    <t>合格</t>
  </si>
  <si>
    <t>租赁周期</t>
  </si>
  <si>
    <t>天</t>
  </si>
  <si>
    <t>场馆开放时间</t>
  </si>
  <si>
    <t>周一至周日早9:00至晚21:00</t>
  </si>
  <si>
    <t>全年</t>
  </si>
  <si>
    <t>培训活动效果</t>
  </si>
  <si>
    <t>每周开展各项职工文化体育培训不少于10场，满足职工文体培训寻求。</t>
  </si>
  <si>
    <t>保障办公需求</t>
  </si>
  <si>
    <t>保障中心工作人员正常办公需求</t>
  </si>
  <si>
    <t>房租</t>
  </si>
  <si>
    <t>万元</t>
  </si>
  <si>
    <t>基层工会满意度</t>
  </si>
  <si>
    <t>≥99</t>
  </si>
  <si>
    <t>职工会员满意度</t>
  </si>
  <si>
    <t>房山区职工服务中心房租</t>
  </si>
  <si>
    <t>靳震侠</t>
  </si>
  <si>
    <t>通过租赁服务中心房屋，保障职工服务中心工作人员正常办公，活动正常运行。</t>
  </si>
  <si>
    <t xml:space="preserve"> 租赁面积</t>
  </si>
  <si>
    <t>定性</t>
  </si>
  <si>
    <t>正向指标</t>
  </si>
  <si>
    <t>正常使用率</t>
  </si>
  <si>
    <t>%</t>
  </si>
  <si>
    <t>预算控制</t>
  </si>
  <si>
    <t>≤</t>
  </si>
  <si>
    <t>保障办公正常工作</t>
  </si>
  <si>
    <t>保障职工服务中心工作人员正常办公</t>
  </si>
  <si>
    <t>优</t>
  </si>
  <si>
    <t>保障活动正常运行</t>
  </si>
  <si>
    <t>保障活动期间参与活动职工的需求</t>
  </si>
  <si>
    <t>场</t>
  </si>
  <si>
    <t>单位成本</t>
  </si>
  <si>
    <t>参与活动职工满意度</t>
  </si>
  <si>
    <t>≥95</t>
  </si>
  <si>
    <t>人</t>
  </si>
  <si>
    <t>职工满意度</t>
  </si>
  <si>
    <t>特定目标类项目</t>
  </si>
  <si>
    <t>赵江萍</t>
  </si>
  <si>
    <t>通过劳模选树宣传、帮扶救助、健康体检、疗休养、节日慰问、生日祝福等活动，为劳模发挥聪明才智、建功立业营造更好环境和条件，让劳模感受到党和政府的关心关爱。</t>
  </si>
  <si>
    <t>组织劳模体检人员数量</t>
  </si>
  <si>
    <t>≥</t>
  </si>
  <si>
    <t>组织开展劳模宣传活动场次</t>
  </si>
  <si>
    <t>劳模慰问、帮扶完成率</t>
  </si>
  <si>
    <t>=</t>
  </si>
  <si>
    <t>组织劳模体检时间</t>
  </si>
  <si>
    <t>9--11</t>
  </si>
  <si>
    <t>月</t>
  </si>
  <si>
    <t>在全社会营造尊重、关爱、争当劳模的良好氛围。</t>
  </si>
  <si>
    <t>劳模满意率</t>
  </si>
  <si>
    <t>劳动争议调解成功案件补贴</t>
  </si>
  <si>
    <t>通过组织开展劳动争议调解工作，达到维护职工合法权益、构建和谐劳动关系的目标。</t>
  </si>
  <si>
    <t>承接劳动争议案件数量</t>
  </si>
  <si>
    <t>件</t>
  </si>
  <si>
    <t>法律服务涉及职工人数</t>
  </si>
  <si>
    <t>调解成功案件档案规范性</t>
  </si>
  <si>
    <t>提供服务时间</t>
  </si>
  <si>
    <t>维护劳动者和用人单位合法权益</t>
  </si>
  <si>
    <t>达到预期目标</t>
  </si>
  <si>
    <t>提高化解劳动风险隐患，构建和谐劳动关系能力</t>
  </si>
  <si>
    <t>有所提升</t>
  </si>
  <si>
    <t>劳动争议调解案件补贴标准</t>
  </si>
  <si>
    <t>元/件</t>
  </si>
  <si>
    <t>劳动争议案件当事人满意度</t>
  </si>
  <si>
    <t>元旦春节期间两节送温暖</t>
  </si>
  <si>
    <t>通过对在库困难职工和一线单位职工进行慰问，体现工会组织的关怀，解决职工困难。</t>
  </si>
  <si>
    <t>两节期间组织开展慰问活动次数</t>
  </si>
  <si>
    <t>家</t>
  </si>
  <si>
    <t>慰问时间</t>
  </si>
  <si>
    <t>元旦春节两节期间完成慰问</t>
  </si>
  <si>
    <t>体现工会组织的关怀，解决职工困难</t>
  </si>
  <si>
    <t>项目资金使用率</t>
  </si>
  <si>
    <t>2.65万元，在档困难职工1000元/人</t>
  </si>
  <si>
    <t>≥95%</t>
  </si>
  <si>
    <t>专职工会社会工作者工资</t>
  </si>
  <si>
    <t>马莉</t>
  </si>
  <si>
    <t>及时支付临聘及专职社会工作者工资，保障员工获得公平的劳动报酬及基本生活需要</t>
  </si>
  <si>
    <t>发放社工人员工资数量</t>
  </si>
  <si>
    <t>等于</t>
  </si>
  <si>
    <t>发放社工人员工资金额</t>
  </si>
  <si>
    <t>根据社工标准发放</t>
  </si>
  <si>
    <t>每月发放时间</t>
  </si>
  <si>
    <t>每月1日前到账</t>
  </si>
  <si>
    <t>社工工资</t>
  </si>
  <si>
    <t>给予基本经济保障</t>
  </si>
  <si>
    <t>提高职工积极性，更好为辖区职工提供服务</t>
  </si>
  <si>
    <t>体现社会的尊重和关爱</t>
  </si>
  <si>
    <t>发放标准满意度</t>
  </si>
  <si>
    <t>发放时效满意度</t>
  </si>
  <si>
    <t>刘赟</t>
  </si>
  <si>
    <t>及时拨付退休职工养老金，给予退休人员一定的经济保障，稳定基本生活运转</t>
  </si>
  <si>
    <t>发放退休金人员数量</t>
  </si>
  <si>
    <t>根据退休人员标准发放工资</t>
  </si>
  <si>
    <t>1日前到账</t>
  </si>
  <si>
    <t>发放退休金期限</t>
  </si>
  <si>
    <t>12个月</t>
  </si>
  <si>
    <t>提高劳动者的积极性</t>
  </si>
  <si>
    <t>养老金金额</t>
  </si>
  <si>
    <t>人员均成本</t>
  </si>
  <si>
    <t>部门整体支出绩效目标申报表</t>
  </si>
  <si>
    <t>（2024年度）</t>
  </si>
  <si>
    <t>北京市房山区总工会</t>
  </si>
  <si>
    <t>房山区总工会以“维护职工合法权益、竭诚服务职工群众”为基本职责为职工提供开展劳动争议调解，维护职工合法权益、组织各项文体活动并提供场地，丰富职工精神生活、对劳模及职工开展慰问活动，体现党和政府关怀、及时下发工资及养老金，为单位运行提供保障</t>
  </si>
  <si>
    <t>机构运行保障</t>
  </si>
  <si>
    <t>产出指标数量指标</t>
  </si>
  <si>
    <t>行政事业人员34人、社工140人、退休人员36人</t>
  </si>
  <si>
    <t>效益指标社会效益指标</t>
  </si>
  <si>
    <t>保障工会工作顺利开展</t>
  </si>
  <si>
    <t>所属事业单位退休职工养老金</t>
  </si>
  <si>
    <t>发放退休金人员数量：6人</t>
  </si>
  <si>
    <t>产出指标质量指标</t>
  </si>
  <si>
    <t>根据退休人员标准发放工资：优</t>
  </si>
  <si>
    <t>退休金发放的及时性：优</t>
  </si>
  <si>
    <t>产出指标时效指标</t>
  </si>
  <si>
    <t>每月发放时间：1日前到账</t>
  </si>
  <si>
    <t>发放退休金期限：12个月</t>
  </si>
  <si>
    <t>给予基本经济保障、提高劳动者的积极性、体现社会的尊重和关爱：优</t>
  </si>
  <si>
    <t>退休人员满意度：优</t>
  </si>
  <si>
    <t>职工服务（帮扶）中心房租</t>
  </si>
  <si>
    <t xml:space="preserve"> 租赁面积：268平方米</t>
  </si>
  <si>
    <t>正常使用率：100%</t>
  </si>
  <si>
    <t>租赁周期：365天</t>
  </si>
  <si>
    <t>保障职工服务中心工作人员正常办公，活动正常运行：优</t>
  </si>
  <si>
    <t>工作人员满意度：≥95%</t>
  </si>
  <si>
    <t>参与活动职工满意度：≥95%</t>
  </si>
  <si>
    <t>组织劳模体检人员数量：≥170人</t>
  </si>
  <si>
    <t>慰问劳模人员数量：266人</t>
  </si>
  <si>
    <t>组织开展劳模宣传活动场次：≥1次</t>
  </si>
  <si>
    <t>次</t>
  </si>
  <si>
    <t>劳模慰问、帮扶完成率：100%</t>
  </si>
  <si>
    <t>组织劳模体检时间：10-11月</t>
  </si>
  <si>
    <t>劳模宣传活动时间：4-5月</t>
  </si>
  <si>
    <t>在全社会营造尊重、关爱、争当劳模的良好氛围：优</t>
  </si>
  <si>
    <t>劳模满意度：≥95%</t>
  </si>
  <si>
    <t>承接劳动争议案件数量：≥1200件</t>
  </si>
  <si>
    <t>预计服务职工人数：≥1200人</t>
  </si>
  <si>
    <t>调解工作输机率：≥95%</t>
  </si>
  <si>
    <t>调解成功案件档案规范性：≥95%</t>
  </si>
  <si>
    <t>提供服务时间：365天</t>
  </si>
  <si>
    <t>发挥房山区起劳动争议调解六方联动机制作用，维护劳动者和用人单位合法权益：优</t>
  </si>
  <si>
    <t>化解劳动风险隐患，构建和谐劳动</t>
  </si>
  <si>
    <t>劳动争议案件当事人满意度：≥95%</t>
  </si>
  <si>
    <t>对调解工作整体满意度：≥95%</t>
  </si>
  <si>
    <t>两节送温暖</t>
  </si>
  <si>
    <t>两节期间组织开展慰问活动次数：7次</t>
  </si>
  <si>
    <t>慰问困难职工数量：≥15人</t>
  </si>
  <si>
    <t>慰问基层单位数量：≥7家</t>
  </si>
  <si>
    <t>慰问活动需要达到的标准，困难职工的标准，基层单位需要达到的标准</t>
  </si>
  <si>
    <t>项目开展时间</t>
  </si>
  <si>
    <t>解决职工困难，体现工会组织的关怀：优</t>
  </si>
  <si>
    <t>职工满意度：≥95%</t>
  </si>
  <si>
    <t>发放临聘人员工资数量：3人</t>
  </si>
  <si>
    <t>发放社工人员工资数量：120人</t>
  </si>
  <si>
    <t>根据临聘人员标准发放：优</t>
  </si>
  <si>
    <t>根据社工标准发放：优</t>
  </si>
  <si>
    <t>临聘人员满意度：≥95%</t>
  </si>
  <si>
    <t>社工人员满意度：≥95%</t>
  </si>
  <si>
    <t>职工文化体育活动中心房租、职工文化体育活动支出</t>
  </si>
  <si>
    <t>开展职工文体培训人次：21000余人次</t>
  </si>
  <si>
    <t>开展职工文化体育活动人次：19000余人次</t>
  </si>
  <si>
    <t>租赁面积：5009.24平方米</t>
  </si>
  <si>
    <t>房屋使用率：100%</t>
  </si>
  <si>
    <t>开展文体培训、活动参与率：100%</t>
  </si>
  <si>
    <t>活动场馆开放：周一至周日：早9点-晚九点</t>
  </si>
  <si>
    <t xml:space="preserve">各项培训、活动达到的社会效益 </t>
  </si>
  <si>
    <t>保障职工活动中心工作人员正常办公：优</t>
  </si>
  <si>
    <t>基层工会满意度：≥98%</t>
  </si>
  <si>
    <t>职工会员满意度：≥98%</t>
  </si>
  <si>
    <r>
      <t>预算1</t>
    </r>
    <r>
      <rPr>
        <sz val="10"/>
        <rFont val="宋体"/>
        <family val="0"/>
      </rPr>
      <t>1</t>
    </r>
    <r>
      <rPr>
        <sz val="10"/>
        <rFont val="宋体"/>
        <family val="0"/>
      </rPr>
      <t>表</t>
    </r>
  </si>
  <si>
    <t>政府采购预算明细表</t>
  </si>
  <si>
    <t>采购类别</t>
  </si>
  <si>
    <t>A-货物</t>
  </si>
  <si>
    <t>B-工程</t>
  </si>
  <si>
    <t>C-服务</t>
  </si>
  <si>
    <t>本年度无此项支出</t>
  </si>
  <si>
    <t>人</t>
  </si>
  <si>
    <t>月</t>
  </si>
  <si>
    <t>%</t>
  </si>
  <si>
    <t>天</t>
  </si>
  <si>
    <t>人次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</si>
</sst>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_);_(* \(#,##0\);_(* &quot;-&quot;_);_(@_)"/>
    <numFmt numFmtId="185" formatCode="0.00_ ;\-0.00"/>
    <numFmt numFmtId="186" formatCode="0.000000_ ;\-0.000000;;"/>
    <numFmt numFmtId="187" formatCode="0.00_ "/>
    <numFmt numFmtId="188" formatCode="#,##0.000000"/>
    <numFmt numFmtId="189" formatCode="0.000000_ "/>
    <numFmt numFmtId="190" formatCode="0.000000_);[Red]\(0.000000\)"/>
  </numFmts>
  <fonts count="82">
    <font>
      <sz val="10"/>
      <name val="宋体"/>
      <family val="0"/>
    </font>
    <font>
      <sz val="11"/>
      <color indexed="8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sz val="10"/>
      <color indexed="8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黑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rial"/>
      <family val="2"/>
    </font>
    <font>
      <b/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31"/>
      <color indexed="8"/>
      <name val="宋体"/>
      <family val="0"/>
    </font>
    <font>
      <b/>
      <sz val="31"/>
      <name val="宋体"/>
      <family val="0"/>
    </font>
    <font>
      <sz val="31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sz val="1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0"/>
      <color indexed="20"/>
      <name val="宋体"/>
      <family val="0"/>
    </font>
    <font>
      <b/>
      <sz val="9"/>
      <color indexed="8"/>
      <name val="SimSun"/>
      <family val="0"/>
    </font>
    <font>
      <b/>
      <sz val="20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宋体"/>
      <family val="0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0"/>
      <name val="Calibri"/>
      <family val="0"/>
    </font>
    <font>
      <b/>
      <sz val="9"/>
      <color rgb="FF000000"/>
      <name val="SimSun"/>
      <family val="0"/>
    </font>
    <font>
      <sz val="9"/>
      <color rgb="FF000000"/>
      <name val="宋体"/>
      <family val="0"/>
    </font>
    <font>
      <b/>
      <sz val="10"/>
      <color rgb="FF000000"/>
      <name val="宋体"/>
      <family val="0"/>
    </font>
    <font>
      <b/>
      <sz val="10"/>
      <color indexed="8"/>
      <name val="Calibri"/>
      <family val="0"/>
    </font>
    <font>
      <sz val="10"/>
      <color theme="1"/>
      <name val="宋体"/>
      <family val="0"/>
    </font>
    <font>
      <b/>
      <sz val="20"/>
      <color rgb="FF000000"/>
      <name val="宋体"/>
      <family val="0"/>
    </font>
    <font>
      <sz val="10"/>
      <color rgb="FFFF0000"/>
      <name val="宋体"/>
      <family val="0"/>
    </font>
    <font>
      <b/>
      <sz val="11"/>
      <color indexed="8"/>
      <name val="Calibri"/>
      <family val="0"/>
    </font>
    <font>
      <sz val="16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/>
    </border>
  </borders>
  <cellStyleXfs count="82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37" fontId="29" fillId="0" borderId="0">
      <alignment/>
      <protection/>
    </xf>
    <xf numFmtId="0" fontId="30" fillId="0" borderId="0">
      <alignment/>
      <protection/>
    </xf>
    <xf numFmtId="9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30" fillId="0" borderId="0">
      <alignment/>
      <protection/>
    </xf>
    <xf numFmtId="184" fontId="7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7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0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185" fontId="4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7" fillId="0" borderId="0" xfId="42" applyFont="1" applyFill="1">
      <alignment vertical="center"/>
      <protection/>
    </xf>
    <xf numFmtId="0" fontId="7" fillId="0" borderId="0" xfId="42">
      <alignment vertical="center"/>
      <protection/>
    </xf>
    <xf numFmtId="0" fontId="8" fillId="0" borderId="0" xfId="42" applyFont="1">
      <alignment vertical="center"/>
      <protection/>
    </xf>
    <xf numFmtId="0" fontId="0" fillId="0" borderId="0" xfId="42" applyFont="1">
      <alignment vertical="center"/>
      <protection/>
    </xf>
    <xf numFmtId="0" fontId="11" fillId="0" borderId="10" xfId="42" applyFont="1" applyFill="1" applyBorder="1" applyAlignment="1">
      <alignment horizontal="center" vertical="center"/>
      <protection/>
    </xf>
    <xf numFmtId="0" fontId="11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left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0" fontId="11" fillId="0" borderId="10" xfId="42" applyFont="1" applyFill="1" applyBorder="1" applyAlignment="1">
      <alignment vertical="center"/>
      <protection/>
    </xf>
    <xf numFmtId="0" fontId="0" fillId="0" borderId="10" xfId="42" applyFont="1" applyFill="1" applyBorder="1">
      <alignment vertical="center"/>
      <protection/>
    </xf>
    <xf numFmtId="0" fontId="0" fillId="0" borderId="10" xfId="42" applyFont="1" applyBorder="1" applyAlignment="1">
      <alignment vertical="center"/>
      <protection/>
    </xf>
    <xf numFmtId="0" fontId="0" fillId="0" borderId="10" xfId="42" applyFont="1" applyFill="1" applyBorder="1" applyAlignment="1">
      <alignment vertical="center"/>
      <protection/>
    </xf>
    <xf numFmtId="0" fontId="0" fillId="0" borderId="10" xfId="42" applyFont="1" applyBorder="1">
      <alignment vertical="center"/>
      <protection/>
    </xf>
    <xf numFmtId="0" fontId="11" fillId="0" borderId="10" xfId="42" applyFont="1" applyBorder="1" applyAlignment="1">
      <alignment horizontal="center" vertical="center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7" fillId="0" borderId="10" xfId="42" applyBorder="1">
      <alignment vertical="center"/>
      <protection/>
    </xf>
    <xf numFmtId="0" fontId="10" fillId="0" borderId="0" xfId="51" applyFont="1" applyAlignment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8" fillId="0" borderId="0" xfId="49" applyFont="1" applyFill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7" fillId="0" borderId="0" xfId="49" applyAlignment="1">
      <alignment vertical="center"/>
      <protection/>
    </xf>
    <xf numFmtId="0" fontId="14" fillId="0" borderId="10" xfId="49" applyNumberFormat="1" applyFont="1" applyFill="1" applyBorder="1" applyAlignment="1" applyProtection="1">
      <alignment horizontal="center" vertical="center"/>
      <protection/>
    </xf>
    <xf numFmtId="0" fontId="14" fillId="0" borderId="12" xfId="49" applyNumberFormat="1" applyFont="1" applyFill="1" applyBorder="1" applyAlignment="1" applyProtection="1">
      <alignment horizontal="center" vertical="center"/>
      <protection/>
    </xf>
    <xf numFmtId="0" fontId="14" fillId="0" borderId="12" xfId="49" applyNumberFormat="1" applyFont="1" applyFill="1" applyBorder="1" applyAlignment="1" applyProtection="1">
      <alignment horizontal="right" vertical="center"/>
      <protection/>
    </xf>
    <xf numFmtId="0" fontId="9" fillId="0" borderId="0" xfId="45" applyFont="1" applyAlignment="1">
      <alignment vertical="center"/>
      <protection/>
    </xf>
    <xf numFmtId="0" fontId="10" fillId="0" borderId="0" xfId="45" applyFont="1" applyAlignment="1">
      <alignment vertical="center"/>
      <protection/>
    </xf>
    <xf numFmtId="0" fontId="15" fillId="0" borderId="0" xfId="45" applyFont="1" applyAlignment="1">
      <alignment vertical="center"/>
      <protection/>
    </xf>
    <xf numFmtId="0" fontId="7" fillId="0" borderId="0" xfId="45" applyAlignment="1">
      <alignment vertical="center"/>
      <protection/>
    </xf>
    <xf numFmtId="0" fontId="16" fillId="0" borderId="0" xfId="50" applyFont="1" applyFill="1" applyBorder="1" applyAlignment="1">
      <alignment vertical="center"/>
      <protection/>
    </xf>
    <xf numFmtId="0" fontId="10" fillId="0" borderId="11" xfId="45" applyFont="1" applyBorder="1" applyAlignment="1">
      <alignment vertical="center"/>
      <protection/>
    </xf>
    <xf numFmtId="0" fontId="11" fillId="0" borderId="10" xfId="45" applyFont="1" applyFill="1" applyBorder="1" applyAlignment="1">
      <alignment horizontal="center" vertical="center"/>
      <protection/>
    </xf>
    <xf numFmtId="0" fontId="11" fillId="0" borderId="10" xfId="45" applyFont="1" applyBorder="1" applyAlignment="1">
      <alignment horizontal="center" vertical="center"/>
      <protection/>
    </xf>
    <xf numFmtId="0" fontId="11" fillId="0" borderId="13" xfId="45" applyFont="1" applyFill="1" applyBorder="1" applyAlignment="1">
      <alignment horizontal="center" vertical="center"/>
      <protection/>
    </xf>
    <xf numFmtId="0" fontId="17" fillId="0" borderId="10" xfId="44" applyFont="1" applyFill="1" applyBorder="1" applyAlignment="1">
      <alignment vertical="center" wrapText="1"/>
      <protection/>
    </xf>
    <xf numFmtId="0" fontId="4" fillId="0" borderId="10" xfId="44" applyFont="1" applyFill="1" applyBorder="1" applyAlignment="1">
      <alignment vertical="center" wrapText="1"/>
      <protection/>
    </xf>
    <xf numFmtId="0" fontId="0" fillId="0" borderId="10" xfId="44" applyFont="1" applyFill="1" applyBorder="1" applyAlignment="1">
      <alignment vertical="center" wrapText="1"/>
      <protection/>
    </xf>
    <xf numFmtId="0" fontId="11" fillId="0" borderId="10" xfId="44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5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9" fillId="0" borderId="0" xfId="46" applyFont="1" applyAlignment="1">
      <alignment vertical="center"/>
      <protection/>
    </xf>
    <xf numFmtId="0" fontId="7" fillId="0" borderId="0" xfId="46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10" fillId="0" borderId="0" xfId="46" applyFont="1" applyAlignment="1">
      <alignment horizontal="right" vertical="center"/>
      <protection/>
    </xf>
    <xf numFmtId="0" fontId="10" fillId="0" borderId="0" xfId="46" applyFont="1" applyAlignment="1">
      <alignment vertical="center"/>
      <protection/>
    </xf>
    <xf numFmtId="0" fontId="11" fillId="0" borderId="10" xfId="46" applyFont="1" applyFill="1" applyBorder="1" applyAlignment="1">
      <alignment horizontal="center" vertical="center"/>
      <protection/>
    </xf>
    <xf numFmtId="0" fontId="20" fillId="0" borderId="10" xfId="46" applyFont="1" applyFill="1" applyBorder="1" applyAlignment="1">
      <alignment horizontal="right" vertical="center"/>
      <protection/>
    </xf>
    <xf numFmtId="0" fontId="0" fillId="0" borderId="10" xfId="46" applyFont="1" applyFill="1" applyBorder="1" applyAlignment="1">
      <alignment vertic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20" fillId="0" borderId="10" xfId="46" applyFont="1" applyFill="1" applyBorder="1" applyAlignment="1">
      <alignment vertical="center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2" applyFill="1">
      <alignment vertical="center"/>
      <protection/>
    </xf>
    <xf numFmtId="0" fontId="7" fillId="0" borderId="0" xfId="52" applyAlignment="1">
      <alignment horizontal="center"/>
      <protection/>
    </xf>
    <xf numFmtId="0" fontId="7" fillId="0" borderId="0" xfId="52">
      <alignment vertical="center"/>
      <protection/>
    </xf>
    <xf numFmtId="0" fontId="0" fillId="0" borderId="0" xfId="52" applyFont="1">
      <alignment vertical="center"/>
      <protection/>
    </xf>
    <xf numFmtId="0" fontId="7" fillId="0" borderId="11" xfId="52" applyNumberFormat="1" applyFill="1" applyBorder="1" applyAlignment="1" applyProtection="1">
      <alignment/>
      <protection/>
    </xf>
    <xf numFmtId="0" fontId="7" fillId="0" borderId="11" xfId="52" applyNumberFormat="1" applyFont="1" applyFill="1" applyBorder="1" applyAlignment="1" applyProtection="1">
      <alignment horizontal="right" vertical="center"/>
      <protection/>
    </xf>
    <xf numFmtId="0" fontId="7" fillId="0" borderId="10" xfId="52" applyNumberForma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0" xfId="52" applyNumberFormat="1" applyFill="1" applyBorder="1" applyAlignment="1" applyProtection="1">
      <alignment horizontal="left" vertical="center"/>
      <protection/>
    </xf>
    <xf numFmtId="0" fontId="7" fillId="0" borderId="10" xfId="52" applyNumberFormat="1" applyFill="1" applyBorder="1" applyAlignment="1" applyProtection="1">
      <alignment horizontal="right"/>
      <protection/>
    </xf>
    <xf numFmtId="0" fontId="23" fillId="0" borderId="10" xfId="52" applyNumberFormat="1" applyFont="1" applyFill="1" applyBorder="1" applyAlignment="1" applyProtection="1">
      <alignment horizontal="left" vertical="center"/>
      <protection/>
    </xf>
    <xf numFmtId="0" fontId="7" fillId="0" borderId="10" xfId="52" applyNumberFormat="1" applyFont="1" applyFill="1" applyBorder="1" applyAlignment="1" applyProtection="1">
      <alignment horizontal="left" vertical="center"/>
      <protection/>
    </xf>
    <xf numFmtId="0" fontId="7" fillId="0" borderId="10" xfId="52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0" xfId="46" applyFont="1" applyFill="1" applyBorder="1" applyAlignment="1" quotePrefix="1">
      <alignment horizontal="center" vertical="center"/>
      <protection/>
    </xf>
    <xf numFmtId="0" fontId="0" fillId="0" borderId="10" xfId="46" applyFont="1" applyFill="1" applyBorder="1" applyAlignment="1" quotePrefix="1">
      <alignment horizontal="left" vertical="center"/>
      <protection/>
    </xf>
    <xf numFmtId="0" fontId="20" fillId="0" borderId="10" xfId="46" applyFont="1" applyFill="1" applyBorder="1" applyAlignment="1" quotePrefix="1">
      <alignment vertical="center"/>
      <protection/>
    </xf>
    <xf numFmtId="0" fontId="18" fillId="0" borderId="16" xfId="45" applyNumberFormat="1" applyFont="1" applyFill="1" applyBorder="1" applyAlignment="1">
      <alignment horizontal="right" vertical="center"/>
      <protection/>
    </xf>
    <xf numFmtId="0" fontId="19" fillId="0" borderId="10" xfId="45" applyNumberFormat="1" applyFont="1" applyBorder="1" applyAlignment="1">
      <alignment horizontal="right" vertical="center"/>
      <protection/>
    </xf>
    <xf numFmtId="0" fontId="19" fillId="0" borderId="10" xfId="45" applyNumberFormat="1" applyFont="1" applyFill="1" applyBorder="1" applyAlignment="1">
      <alignment horizontal="right" vertical="center"/>
      <protection/>
    </xf>
    <xf numFmtId="0" fontId="19" fillId="0" borderId="10" xfId="45" applyNumberFormat="1" applyFont="1" applyFill="1" applyBorder="1" applyAlignment="1">
      <alignment horizontal="center" vertical="center"/>
      <protection/>
    </xf>
    <xf numFmtId="0" fontId="18" fillId="0" borderId="10" xfId="45" applyNumberFormat="1" applyFont="1" applyBorder="1" applyAlignment="1">
      <alignment horizontal="right" vertical="center"/>
      <protection/>
    </xf>
    <xf numFmtId="0" fontId="19" fillId="0" borderId="10" xfId="45" applyNumberFormat="1" applyFont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0" xfId="46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11" fillId="0" borderId="10" xfId="45" applyFont="1" applyFill="1" applyBorder="1" applyAlignment="1" quotePrefix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18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2" fillId="0" borderId="0" xfId="42" applyFont="1">
      <alignment vertical="center"/>
      <protection/>
    </xf>
    <xf numFmtId="0" fontId="0" fillId="0" borderId="0" xfId="45" applyFont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1" fillId="0" borderId="11" xfId="49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7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187" fontId="14" fillId="0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75" fillId="34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49" fontId="74" fillId="35" borderId="10" xfId="0" applyNumberFormat="1" applyFont="1" applyFill="1" applyBorder="1" applyAlignment="1">
      <alignment horizontal="center" vertical="center" wrapText="1"/>
    </xf>
    <xf numFmtId="0" fontId="7" fillId="0" borderId="11" xfId="52" applyNumberFormat="1" applyFont="1" applyFill="1" applyBorder="1" applyAlignment="1" applyProtection="1">
      <alignment/>
      <protection/>
    </xf>
    <xf numFmtId="188" fontId="7" fillId="0" borderId="10" xfId="52" applyNumberForma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/>
    </xf>
    <xf numFmtId="188" fontId="0" fillId="0" borderId="10" xfId="0" applyNumberFormat="1" applyFont="1" applyBorder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89" fontId="21" fillId="0" borderId="10" xfId="0" applyNumberFormat="1" applyFont="1" applyFill="1" applyBorder="1" applyAlignment="1" applyProtection="1">
      <alignment horizontal="center" vertical="center" wrapText="1"/>
      <protection/>
    </xf>
    <xf numFmtId="190" fontId="21" fillId="0" borderId="10" xfId="0" applyNumberFormat="1" applyFont="1" applyFill="1" applyBorder="1" applyAlignment="1" applyProtection="1">
      <alignment horizontal="center" vertical="center" wrapText="1"/>
      <protection/>
    </xf>
    <xf numFmtId="190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 applyProtection="1">
      <alignment horizontal="left" vertical="center" shrinkToFit="1"/>
      <protection/>
    </xf>
    <xf numFmtId="190" fontId="4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left" vertical="center" shrinkToFit="1"/>
      <protection/>
    </xf>
    <xf numFmtId="190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left" shrinkToFit="1"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90" fontId="0" fillId="0" borderId="0" xfId="0" applyNumberFormat="1" applyFont="1" applyFill="1" applyBorder="1" applyAlignment="1" applyProtection="1">
      <alignment/>
      <protection/>
    </xf>
    <xf numFmtId="0" fontId="12" fillId="0" borderId="0" xfId="46" applyFont="1" applyAlignment="1" quotePrefix="1">
      <alignment horizontal="centerContinuous" vertical="center"/>
      <protection/>
    </xf>
    <xf numFmtId="0" fontId="12" fillId="0" borderId="0" xfId="46" applyFont="1" applyAlignment="1">
      <alignment horizontal="centerContinuous" vertical="center"/>
      <protection/>
    </xf>
    <xf numFmtId="188" fontId="0" fillId="0" borderId="10" xfId="46" applyNumberFormat="1" applyFont="1" applyFill="1" applyBorder="1" applyAlignment="1">
      <alignment vertical="center"/>
      <protection/>
    </xf>
    <xf numFmtId="0" fontId="0" fillId="0" borderId="10" xfId="46" applyFont="1" applyFill="1" applyBorder="1" applyAlignment="1">
      <alignment vertical="center"/>
      <protection/>
    </xf>
    <xf numFmtId="189" fontId="0" fillId="0" borderId="10" xfId="46" applyNumberFormat="1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1" fillId="0" borderId="13" xfId="45" applyFont="1" applyFill="1" applyBorder="1" applyAlignment="1">
      <alignment vertical="center"/>
      <protection/>
    </xf>
    <xf numFmtId="189" fontId="0" fillId="0" borderId="10" xfId="0" applyNumberFormat="1" applyFont="1" applyFill="1" applyBorder="1" applyAlignment="1" applyProtection="1">
      <alignment/>
      <protection/>
    </xf>
    <xf numFmtId="19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/>
    </xf>
    <xf numFmtId="189" fontId="74" fillId="0" borderId="10" xfId="0" applyNumberFormat="1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12" fillId="0" borderId="0" xfId="45" applyFont="1" applyAlignment="1">
      <alignment horizontal="centerContinuous" vertical="center"/>
      <protection/>
    </xf>
    <xf numFmtId="189" fontId="18" fillId="0" borderId="16" xfId="45" applyNumberFormat="1" applyFont="1" applyBorder="1" applyAlignment="1">
      <alignment horizontal="right" vertical="center"/>
      <protection/>
    </xf>
    <xf numFmtId="189" fontId="19" fillId="0" borderId="10" xfId="48" applyNumberFormat="1" applyFont="1" applyBorder="1" applyAlignment="1">
      <alignment horizontal="right" vertical="center"/>
      <protection/>
    </xf>
    <xf numFmtId="189" fontId="19" fillId="0" borderId="10" xfId="45" applyNumberFormat="1" applyFont="1" applyBorder="1" applyAlignment="1">
      <alignment horizontal="right" vertical="center"/>
      <protection/>
    </xf>
    <xf numFmtId="189" fontId="18" fillId="0" borderId="10" xfId="48" applyNumberFormat="1" applyFont="1" applyBorder="1" applyAlignment="1">
      <alignment horizontal="right" vertical="center"/>
      <protection/>
    </xf>
    <xf numFmtId="189" fontId="18" fillId="0" borderId="10" xfId="45" applyNumberFormat="1" applyFont="1" applyBorder="1" applyAlignment="1">
      <alignment horizontal="right" vertical="center"/>
      <protection/>
    </xf>
    <xf numFmtId="189" fontId="7" fillId="0" borderId="0" xfId="45" applyNumberFormat="1" applyAlignment="1">
      <alignment vertical="center"/>
      <protection/>
    </xf>
    <xf numFmtId="0" fontId="0" fillId="0" borderId="11" xfId="49" applyNumberFormat="1" applyFont="1" applyFill="1" applyBorder="1" applyAlignment="1" applyProtection="1">
      <alignment horizontal="left" vertical="center"/>
      <protection/>
    </xf>
    <xf numFmtId="0" fontId="1" fillId="0" borderId="12" xfId="49" applyNumberFormat="1" applyFont="1" applyFill="1" applyBorder="1" applyAlignment="1" applyProtection="1">
      <alignment horizontal="left" vertical="center"/>
      <protection/>
    </xf>
    <xf numFmtId="186" fontId="1" fillId="0" borderId="12" xfId="49" applyNumberFormat="1" applyFont="1" applyFill="1" applyBorder="1" applyAlignment="1" applyProtection="1">
      <alignment horizontal="right" vertical="center"/>
      <protection/>
    </xf>
    <xf numFmtId="0" fontId="1" fillId="0" borderId="12" xfId="49" applyNumberFormat="1" applyFont="1" applyFill="1" applyBorder="1" applyAlignment="1" applyProtection="1">
      <alignment horizontal="right" vertical="center"/>
      <protection/>
    </xf>
    <xf numFmtId="0" fontId="11" fillId="0" borderId="18" xfId="4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9" fontId="74" fillId="0" borderId="10" xfId="0" applyNumberFormat="1" applyFont="1" applyBorder="1" applyAlignment="1">
      <alignment horizontal="center" vertical="center" wrapText="1"/>
    </xf>
    <xf numFmtId="0" fontId="74" fillId="0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13" xfId="0" applyFont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center" vertical="center" wrapText="1"/>
    </xf>
    <xf numFmtId="58" fontId="74" fillId="0" borderId="10" xfId="0" applyNumberFormat="1" applyFont="1" applyBorder="1" applyAlignment="1">
      <alignment horizontal="center" vertical="center" wrapText="1"/>
    </xf>
    <xf numFmtId="0" fontId="77" fillId="0" borderId="10" xfId="0" applyNumberFormat="1" applyFont="1" applyFill="1" applyBorder="1" applyAlignment="1" applyProtection="1">
      <alignment horizontal="center" vertical="center" wrapText="1"/>
      <protection/>
    </xf>
    <xf numFmtId="9" fontId="77" fillId="0" borderId="10" xfId="0" applyNumberFormat="1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vertical="center" wrapText="1"/>
    </xf>
    <xf numFmtId="9" fontId="77" fillId="36" borderId="10" xfId="0" applyNumberFormat="1" applyFont="1" applyFill="1" applyBorder="1" applyAlignment="1">
      <alignment horizontal="center" vertical="center" wrapText="1"/>
    </xf>
    <xf numFmtId="49" fontId="74" fillId="35" borderId="10" xfId="0" applyNumberFormat="1" applyFont="1" applyFill="1" applyBorder="1" applyAlignment="1">
      <alignment horizontal="center" vertical="center" wrapText="1"/>
    </xf>
    <xf numFmtId="0" fontId="11" fillId="0" borderId="10" xfId="42" applyFont="1" applyFill="1" applyBorder="1" applyAlignment="1" quotePrefix="1">
      <alignment horizontal="center" vertical="center" wrapText="1"/>
      <protection/>
    </xf>
    <xf numFmtId="0" fontId="0" fillId="0" borderId="10" xfId="42" applyFont="1" applyBorder="1" applyAlignment="1">
      <alignment horizontal="left" vertical="center"/>
      <protection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52" applyNumberFormat="1" applyFont="1" applyFill="1" applyBorder="1" applyAlignment="1" applyProtection="1">
      <alignment horizontal="center" vertical="top"/>
      <protection/>
    </xf>
    <xf numFmtId="0" fontId="7" fillId="0" borderId="10" xfId="52" applyNumberForma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46" applyFont="1" applyFill="1" applyBorder="1" applyAlignment="1" quotePrefix="1">
      <alignment horizontal="center" vertical="center"/>
      <protection/>
    </xf>
    <xf numFmtId="0" fontId="11" fillId="0" borderId="10" xfId="46" applyFont="1" applyFill="1" applyBorder="1" applyAlignment="1">
      <alignment horizontal="center" vertical="center"/>
      <protection/>
    </xf>
    <xf numFmtId="0" fontId="11" fillId="0" borderId="10" xfId="45" applyFont="1" applyBorder="1" applyAlignment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45" applyFont="1" applyFill="1" applyBorder="1" applyAlignment="1">
      <alignment horizontal="center" vertical="center"/>
      <protection/>
    </xf>
    <xf numFmtId="0" fontId="11" fillId="0" borderId="13" xfId="45" applyFont="1" applyBorder="1" applyAlignment="1">
      <alignment horizontal="center" vertical="center"/>
      <protection/>
    </xf>
    <xf numFmtId="0" fontId="11" fillId="0" borderId="29" xfId="45" applyFont="1" applyBorder="1" applyAlignment="1">
      <alignment horizontal="center" vertical="center"/>
      <protection/>
    </xf>
    <xf numFmtId="0" fontId="10" fillId="0" borderId="11" xfId="47" applyFont="1" applyBorder="1" applyAlignment="1">
      <alignment horizontal="center" vertical="center"/>
      <protection/>
    </xf>
    <xf numFmtId="0" fontId="13" fillId="0" borderId="0" xfId="49" applyNumberFormat="1" applyFont="1" applyFill="1" applyBorder="1" applyAlignment="1" applyProtection="1">
      <alignment horizontal="center" vertical="center"/>
      <protection/>
    </xf>
    <xf numFmtId="0" fontId="12" fillId="0" borderId="0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right" vertical="center"/>
      <protection/>
    </xf>
    <xf numFmtId="0" fontId="11" fillId="0" borderId="13" xfId="42" applyFont="1" applyFill="1" applyBorder="1" applyAlignment="1" quotePrefix="1">
      <alignment horizontal="center" vertical="center" wrapText="1"/>
      <protection/>
    </xf>
    <xf numFmtId="0" fontId="11" fillId="0" borderId="29" xfId="42" applyFont="1" applyFill="1" applyBorder="1" applyAlignment="1">
      <alignment horizontal="center" vertical="center" wrapText="1"/>
      <protection/>
    </xf>
    <xf numFmtId="0" fontId="11" fillId="0" borderId="10" xfId="42" applyFont="1" applyFill="1" applyBorder="1" applyAlignment="1" quotePrefix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 wrapText="1"/>
      <protection/>
    </xf>
    <xf numFmtId="0" fontId="12" fillId="0" borderId="0" xfId="42" applyFont="1" applyBorder="1" applyAlignment="1">
      <alignment horizontal="center" vertical="center" wrapText="1"/>
      <protection/>
    </xf>
    <xf numFmtId="0" fontId="11" fillId="0" borderId="18" xfId="42" applyFont="1" applyFill="1" applyBorder="1" applyAlignment="1">
      <alignment horizontal="center" vertical="center" wrapText="1"/>
      <protection/>
    </xf>
    <xf numFmtId="0" fontId="11" fillId="0" borderId="30" xfId="42" applyFont="1" applyFill="1" applyBorder="1" applyAlignment="1">
      <alignment horizontal="center" vertical="center" wrapText="1"/>
      <protection/>
    </xf>
    <xf numFmtId="0" fontId="11" fillId="0" borderId="17" xfId="42" applyFont="1" applyFill="1" applyBorder="1" applyAlignment="1">
      <alignment horizontal="center" vertical="center" wrapText="1"/>
      <protection/>
    </xf>
    <xf numFmtId="0" fontId="11" fillId="0" borderId="16" xfId="42" applyFont="1" applyFill="1" applyBorder="1" applyAlignment="1" quotePrefix="1">
      <alignment horizontal="center" vertical="center" wrapText="1"/>
      <protection/>
    </xf>
    <xf numFmtId="0" fontId="11" fillId="0" borderId="13" xfId="42" applyFont="1" applyFill="1" applyBorder="1" applyAlignment="1">
      <alignment horizontal="center" vertical="center"/>
      <protection/>
    </xf>
    <xf numFmtId="0" fontId="11" fillId="0" borderId="16" xfId="42" applyFont="1" applyFill="1" applyBorder="1" applyAlignment="1">
      <alignment horizontal="center" vertical="center"/>
      <protection/>
    </xf>
    <xf numFmtId="0" fontId="11" fillId="0" borderId="13" xfId="42" applyFont="1" applyFill="1" applyBorder="1" applyAlignment="1">
      <alignment horizontal="center" vertical="center" wrapText="1"/>
      <protection/>
    </xf>
    <xf numFmtId="0" fontId="11" fillId="0" borderId="16" xfId="42" applyFont="1" applyFill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center"/>
    </xf>
    <xf numFmtId="0" fontId="79" fillId="0" borderId="32" xfId="0" applyFont="1" applyFill="1" applyBorder="1" applyAlignment="1">
      <alignment horizontal="center" vertical="center" wrapText="1"/>
    </xf>
    <xf numFmtId="0" fontId="79" fillId="0" borderId="33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 vertical="center" wrapText="1"/>
    </xf>
    <xf numFmtId="0" fontId="79" fillId="0" borderId="35" xfId="0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49" fontId="74" fillId="35" borderId="26" xfId="0" applyNumberFormat="1" applyFont="1" applyFill="1" applyBorder="1" applyAlignment="1">
      <alignment horizontal="center" vertical="center" wrapText="1"/>
    </xf>
    <xf numFmtId="49" fontId="74" fillId="35" borderId="28" xfId="0" applyNumberFormat="1" applyFont="1" applyFill="1" applyBorder="1" applyAlignment="1">
      <alignment horizontal="center" vertical="center" wrapText="1"/>
    </xf>
    <xf numFmtId="49" fontId="74" fillId="35" borderId="34" xfId="0" applyNumberFormat="1" applyFont="1" applyFill="1" applyBorder="1" applyAlignment="1">
      <alignment horizontal="center" vertical="center" wrapText="1"/>
    </xf>
    <xf numFmtId="49" fontId="74" fillId="35" borderId="35" xfId="0" applyNumberFormat="1" applyFont="1" applyFill="1" applyBorder="1" applyAlignment="1">
      <alignment horizontal="center" vertical="center" wrapText="1"/>
    </xf>
    <xf numFmtId="49" fontId="74" fillId="35" borderId="32" xfId="0" applyNumberFormat="1" applyFont="1" applyFill="1" applyBorder="1" applyAlignment="1">
      <alignment horizontal="center" vertical="center" wrapText="1"/>
    </xf>
    <xf numFmtId="49" fontId="74" fillId="35" borderId="33" xfId="0" applyNumberFormat="1" applyFont="1" applyFill="1" applyBorder="1" applyAlignment="1">
      <alignment horizontal="center" vertical="center" wrapText="1"/>
    </xf>
    <xf numFmtId="49" fontId="74" fillId="35" borderId="18" xfId="0" applyNumberFormat="1" applyFont="1" applyFill="1" applyBorder="1" applyAlignment="1">
      <alignment horizontal="center" vertical="center" wrapText="1"/>
    </xf>
    <xf numFmtId="49" fontId="74" fillId="35" borderId="17" xfId="0" applyNumberFormat="1" applyFont="1" applyFill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49" fontId="74" fillId="35" borderId="10" xfId="0" applyNumberFormat="1" applyFont="1" applyFill="1" applyBorder="1" applyAlignment="1">
      <alignment horizontal="left" vertical="center"/>
    </xf>
    <xf numFmtId="49" fontId="74" fillId="35" borderId="10" xfId="0" applyNumberFormat="1" applyFont="1" applyFill="1" applyBorder="1" applyAlignment="1">
      <alignment horizontal="center" vertical="center" wrapText="1"/>
    </xf>
    <xf numFmtId="49" fontId="74" fillId="35" borderId="10" xfId="0" applyNumberFormat="1" applyFont="1" applyFill="1" applyBorder="1" applyAlignment="1">
      <alignment horizontal="left" vertical="center" wrapText="1"/>
    </xf>
    <xf numFmtId="188" fontId="7" fillId="0" borderId="10" xfId="0" applyNumberFormat="1" applyFont="1" applyBorder="1" applyAlignment="1">
      <alignment/>
    </xf>
    <xf numFmtId="0" fontId="7" fillId="0" borderId="10" xfId="52" applyNumberFormat="1" applyFont="1" applyFill="1" applyBorder="1" applyAlignment="1" applyProtection="1">
      <alignment horizontal="right"/>
      <protection/>
    </xf>
    <xf numFmtId="189" fontId="7" fillId="0" borderId="10" xfId="0" applyNumberFormat="1" applyFont="1" applyBorder="1" applyAlignment="1">
      <alignment/>
    </xf>
    <xf numFmtId="0" fontId="7" fillId="0" borderId="10" xfId="52" applyNumberFormat="1" applyFont="1" applyFill="1" applyBorder="1" applyAlignment="1" applyProtection="1">
      <alignment horizontal="center"/>
      <protection/>
    </xf>
    <xf numFmtId="189" fontId="52" fillId="0" borderId="10" xfId="0" applyNumberFormat="1" applyFont="1" applyFill="1" applyBorder="1" applyAlignment="1">
      <alignment horizontal="right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3 36" xfId="44"/>
    <cellStyle name="常规_04-分类改革-预算表" xfId="45"/>
    <cellStyle name="常规_04-分类改革-预算表 2" xfId="46"/>
    <cellStyle name="常规_04-分类改革-预算表 2 2" xfId="47"/>
    <cellStyle name="常规_2015年蓝本格式" xfId="48"/>
    <cellStyle name="常规_财政拨款支出预算表" xfId="49"/>
    <cellStyle name="常规_附件1的附件1-3：2015年部门预算批复格式" xfId="50"/>
    <cellStyle name="常规_生成表" xfId="51"/>
    <cellStyle name="常规_收支预算总表" xfId="52"/>
    <cellStyle name="Hyperlink" xfId="53"/>
    <cellStyle name="好" xfId="54"/>
    <cellStyle name="汇总" xfId="55"/>
    <cellStyle name="Currency" xfId="56"/>
    <cellStyle name="货币 2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普通_97-917" xfId="64"/>
    <cellStyle name="千分位[0]_laroux" xfId="65"/>
    <cellStyle name="千分位_97-917" xfId="66"/>
    <cellStyle name="千位[0]_1" xfId="67"/>
    <cellStyle name="千位_1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E0E0"/>
      <rgbColor rgb="00800000"/>
      <rgbColor rgb="00CECECE"/>
      <rgbColor rgb="00A0A0A0"/>
      <rgbColor rgb="00E8E8E8"/>
      <rgbColor rgb="00C1C1C1"/>
      <rgbColor rgb="00FFFFE1"/>
      <rgbColor rgb="00E3E3E3"/>
      <rgbColor rgb="00D5D5D5"/>
      <rgbColor rgb="00E4E4E4"/>
      <rgbColor rgb="00D9D9D9"/>
      <rgbColor rgb="00FF0000"/>
      <rgbColor rgb="00D4D0C8"/>
      <rgbColor rgb="00D7D7D7"/>
      <rgbColor rgb="00DDDDDD"/>
      <rgbColor rgb="00DBDBDB"/>
      <rgbColor rgb="000000FF"/>
      <rgbColor rgb="00DFDFDF"/>
      <rgbColor rgb="00E1E1E1"/>
      <rgbColor rgb="00D8D8D8"/>
      <rgbColor rgb="00808080"/>
      <rgbColor rgb="00008000"/>
      <rgbColor rgb="00C0C0C0"/>
      <rgbColor rgb="00FFFF99"/>
      <rgbColor rgb="00FFFF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73\d$\2003&#24180;&#39044;&#31639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F5" sqref="F5"/>
    </sheetView>
  </sheetViews>
  <sheetFormatPr defaultColWidth="9.140625" defaultRowHeight="14.25" customHeight="1"/>
  <cols>
    <col min="1" max="1" width="53.28125" style="0" customWidth="1"/>
    <col min="2" max="2" width="13.28125" style="0" customWidth="1"/>
    <col min="3" max="3" width="23.57421875" style="0" customWidth="1"/>
    <col min="4" max="4" width="23.421875" style="0" customWidth="1"/>
    <col min="5" max="5" width="17.57421875" style="0" customWidth="1"/>
    <col min="6" max="6" width="12.140625" style="0" customWidth="1"/>
    <col min="7" max="20" width="10.28125" style="0" customWidth="1"/>
  </cols>
  <sheetData>
    <row r="1" spans="1:20" ht="11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60" customHeight="1">
      <c r="A2" s="213" t="s">
        <v>350</v>
      </c>
      <c r="B2" s="214"/>
      <c r="C2" s="214"/>
      <c r="D2" s="215"/>
      <c r="E2" s="216"/>
      <c r="F2" s="21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43.5" customHeight="1">
      <c r="A3" s="213" t="s">
        <v>298</v>
      </c>
      <c r="B3" s="214"/>
      <c r="C3" s="214"/>
      <c r="D3" s="215"/>
      <c r="E3" s="216"/>
      <c r="F3" s="21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2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66.75" customHeight="1">
      <c r="A5" s="87"/>
      <c r="B5" s="217"/>
      <c r="C5" s="218"/>
      <c r="D5" s="88"/>
      <c r="E5" s="8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48.75" customHeight="1">
      <c r="A6" s="219" t="s">
        <v>351</v>
      </c>
      <c r="B6" s="219"/>
      <c r="C6" s="219"/>
      <c r="D6" s="219"/>
      <c r="E6" s="219"/>
      <c r="F6" s="21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05.75" customHeight="1">
      <c r="A7" s="89"/>
      <c r="B7" s="87"/>
      <c r="C7" s="89"/>
      <c r="D7" s="90"/>
      <c r="E7" s="8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</sheetData>
  <sheetProtection/>
  <mergeCells count="4">
    <mergeCell ref="A2:F2"/>
    <mergeCell ref="A3:F3"/>
    <mergeCell ref="B5:C5"/>
    <mergeCell ref="A6:F6"/>
  </mergeCells>
  <printOptions/>
  <pageMargins left="0.91" right="0.91" top="0.99" bottom="0.99" header="0.51" footer="0.51"/>
  <pageSetup errors="blank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showGridLines="0" zoomScalePageLayoutView="0" workbookViewId="0" topLeftCell="A1">
      <pane xSplit="1" ySplit="5" topLeftCell="B9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"/>
  <cols>
    <col min="1" max="1" width="33.140625" style="36" bestFit="1" customWidth="1"/>
    <col min="2" max="2" width="13.7109375" style="36" customWidth="1"/>
    <col min="3" max="3" width="12.8515625" style="36" customWidth="1"/>
    <col min="4" max="4" width="13.140625" style="36" customWidth="1"/>
    <col min="5" max="5" width="12.8515625" style="36" customWidth="1"/>
    <col min="6" max="11" width="9.421875" style="36" customWidth="1"/>
    <col min="12" max="16384" width="9.140625" style="36" customWidth="1"/>
  </cols>
  <sheetData>
    <row r="1" s="33" customFormat="1" ht="13.5" customHeight="1">
      <c r="A1" s="113" t="s">
        <v>407</v>
      </c>
    </row>
    <row r="2" spans="1:11" ht="28.5" customHeight="1">
      <c r="A2" s="182" t="s">
        <v>408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34" customFormat="1" ht="18" customHeight="1">
      <c r="A3" s="37" t="s">
        <v>290</v>
      </c>
      <c r="B3" s="38" t="s">
        <v>354</v>
      </c>
      <c r="C3" s="38"/>
      <c r="D3" s="38"/>
      <c r="E3" s="38"/>
      <c r="F3" s="38"/>
      <c r="G3" s="38"/>
      <c r="H3" s="38"/>
      <c r="I3" s="263" t="s">
        <v>360</v>
      </c>
      <c r="J3" s="263"/>
      <c r="K3" s="263"/>
    </row>
    <row r="4" spans="1:11" ht="18" customHeight="1">
      <c r="A4" s="261" t="s">
        <v>97</v>
      </c>
      <c r="B4" s="250" t="s">
        <v>16</v>
      </c>
      <c r="C4" s="250" t="s">
        <v>98</v>
      </c>
      <c r="D4" s="250"/>
      <c r="E4" s="250"/>
      <c r="F4" s="260" t="s">
        <v>99</v>
      </c>
      <c r="G4" s="260"/>
      <c r="H4" s="260"/>
      <c r="I4" s="260" t="s">
        <v>409</v>
      </c>
      <c r="J4" s="260"/>
      <c r="K4" s="260"/>
    </row>
    <row r="5" spans="1:11" ht="18" customHeight="1">
      <c r="A5" s="262"/>
      <c r="B5" s="250"/>
      <c r="C5" s="40" t="s">
        <v>24</v>
      </c>
      <c r="D5" s="40" t="s">
        <v>51</v>
      </c>
      <c r="E5" s="40" t="s">
        <v>52</v>
      </c>
      <c r="F5" s="39" t="s">
        <v>24</v>
      </c>
      <c r="G5" s="41" t="s">
        <v>51</v>
      </c>
      <c r="H5" s="39" t="s">
        <v>52</v>
      </c>
      <c r="I5" s="39" t="s">
        <v>24</v>
      </c>
      <c r="J5" s="41" t="s">
        <v>51</v>
      </c>
      <c r="K5" s="39" t="s">
        <v>52</v>
      </c>
    </row>
    <row r="6" spans="1:11" ht="18" customHeight="1">
      <c r="A6" s="42" t="s">
        <v>56</v>
      </c>
      <c r="B6" s="183">
        <f>C6+F6+I6</f>
        <v>1749.784411</v>
      </c>
      <c r="C6" s="183">
        <f>SUM(D6,E6)</f>
        <v>1749.784411</v>
      </c>
      <c r="D6" s="183">
        <f>SUM(D7:D19)</f>
        <v>1057.4344110000002</v>
      </c>
      <c r="E6" s="183">
        <f>SUM(E7:E19)</f>
        <v>692.35</v>
      </c>
      <c r="F6" s="94">
        <f>SUM(G6:H6)</f>
        <v>0</v>
      </c>
      <c r="G6" s="94">
        <f>SUM(G7:G19)</f>
        <v>0</v>
      </c>
      <c r="H6" s="94">
        <f>SUM(H7:H19)</f>
        <v>0</v>
      </c>
      <c r="I6" s="94">
        <f>SUM(J6:K6)</f>
        <v>0</v>
      </c>
      <c r="J6" s="94">
        <f>SUM(J7:J19)</f>
        <v>0</v>
      </c>
      <c r="K6" s="94">
        <f>SUM(K7:K19)</f>
        <v>0</v>
      </c>
    </row>
    <row r="7" spans="1:11" ht="18" customHeight="1">
      <c r="A7" s="43" t="s">
        <v>100</v>
      </c>
      <c r="B7" s="184">
        <f aca="true" t="shared" si="0" ref="B7:B70">C7+F7+I7</f>
        <v>159.8184</v>
      </c>
      <c r="C7" s="185">
        <f aca="true" t="shared" si="1" ref="C7:C70">SUM(D7,E7)</f>
        <v>159.8184</v>
      </c>
      <c r="D7" s="185">
        <v>159.8184</v>
      </c>
      <c r="E7" s="185"/>
      <c r="F7" s="96">
        <f aca="true" t="shared" si="2" ref="F7:F70">SUM(G7:H7)</f>
        <v>0</v>
      </c>
      <c r="G7" s="97" t="s">
        <v>101</v>
      </c>
      <c r="H7" s="96"/>
      <c r="I7" s="96">
        <f aca="true" t="shared" si="3" ref="I7:I70">SUM(J7:K7)</f>
        <v>0</v>
      </c>
      <c r="J7" s="97" t="s">
        <v>101</v>
      </c>
      <c r="K7" s="96"/>
    </row>
    <row r="8" spans="1:11" ht="18" customHeight="1">
      <c r="A8" s="43" t="s">
        <v>102</v>
      </c>
      <c r="B8" s="184">
        <f t="shared" si="0"/>
        <v>280.766504</v>
      </c>
      <c r="C8" s="185">
        <f t="shared" si="1"/>
        <v>280.766504</v>
      </c>
      <c r="D8" s="185">
        <v>280.766504</v>
      </c>
      <c r="E8" s="185"/>
      <c r="F8" s="96">
        <f t="shared" si="2"/>
        <v>0</v>
      </c>
      <c r="G8" s="97" t="s">
        <v>101</v>
      </c>
      <c r="H8" s="96"/>
      <c r="I8" s="96">
        <f t="shared" si="3"/>
        <v>0</v>
      </c>
      <c r="J8" s="97" t="s">
        <v>101</v>
      </c>
      <c r="K8" s="96"/>
    </row>
    <row r="9" spans="1:11" ht="18" customHeight="1">
      <c r="A9" s="43" t="s">
        <v>103</v>
      </c>
      <c r="B9" s="184">
        <f t="shared" si="0"/>
        <v>6.9096</v>
      </c>
      <c r="C9" s="185">
        <f t="shared" si="1"/>
        <v>6.9096</v>
      </c>
      <c r="D9" s="185">
        <v>6.9096</v>
      </c>
      <c r="E9" s="185"/>
      <c r="F9" s="96">
        <f t="shared" si="2"/>
        <v>0</v>
      </c>
      <c r="G9" s="97" t="s">
        <v>101</v>
      </c>
      <c r="H9" s="96"/>
      <c r="I9" s="96">
        <f t="shared" si="3"/>
        <v>0</v>
      </c>
      <c r="J9" s="97" t="s">
        <v>101</v>
      </c>
      <c r="K9" s="96"/>
    </row>
    <row r="10" spans="1:11" ht="18" customHeight="1">
      <c r="A10" s="43" t="s">
        <v>104</v>
      </c>
      <c r="B10" s="184">
        <f t="shared" si="0"/>
        <v>0</v>
      </c>
      <c r="C10" s="185">
        <f t="shared" si="1"/>
        <v>0</v>
      </c>
      <c r="D10" s="185"/>
      <c r="E10" s="185"/>
      <c r="F10" s="96">
        <f t="shared" si="2"/>
        <v>0</v>
      </c>
      <c r="G10" s="97" t="s">
        <v>101</v>
      </c>
      <c r="H10" s="96"/>
      <c r="I10" s="96">
        <f t="shared" si="3"/>
        <v>0</v>
      </c>
      <c r="J10" s="97" t="s">
        <v>101</v>
      </c>
      <c r="K10" s="96"/>
    </row>
    <row r="11" spans="1:11" ht="18" customHeight="1">
      <c r="A11" s="43" t="s">
        <v>105</v>
      </c>
      <c r="B11" s="184">
        <f t="shared" si="0"/>
        <v>198.971168</v>
      </c>
      <c r="C11" s="185">
        <f t="shared" si="1"/>
        <v>198.971168</v>
      </c>
      <c r="D11" s="185">
        <v>198.971168</v>
      </c>
      <c r="E11" s="185"/>
      <c r="F11" s="96">
        <f t="shared" si="2"/>
        <v>0</v>
      </c>
      <c r="G11" s="97" t="s">
        <v>101</v>
      </c>
      <c r="H11" s="96"/>
      <c r="I11" s="96">
        <f t="shared" si="3"/>
        <v>0</v>
      </c>
      <c r="J11" s="97" t="s">
        <v>101</v>
      </c>
      <c r="K11" s="96"/>
    </row>
    <row r="12" spans="1:11" ht="18" customHeight="1">
      <c r="A12" s="43" t="s">
        <v>106</v>
      </c>
      <c r="B12" s="184">
        <f t="shared" si="0"/>
        <v>88.32238</v>
      </c>
      <c r="C12" s="185">
        <f t="shared" si="1"/>
        <v>88.32238</v>
      </c>
      <c r="D12" s="185">
        <v>88.32238</v>
      </c>
      <c r="E12" s="185"/>
      <c r="F12" s="96">
        <f t="shared" si="2"/>
        <v>0</v>
      </c>
      <c r="G12" s="97" t="s">
        <v>101</v>
      </c>
      <c r="H12" s="96"/>
      <c r="I12" s="96">
        <f t="shared" si="3"/>
        <v>0</v>
      </c>
      <c r="J12" s="97" t="s">
        <v>101</v>
      </c>
      <c r="K12" s="96"/>
    </row>
    <row r="13" spans="1:11" ht="18" customHeight="1">
      <c r="A13" s="43" t="s">
        <v>107</v>
      </c>
      <c r="B13" s="184">
        <f t="shared" si="0"/>
        <v>44.16119</v>
      </c>
      <c r="C13" s="185">
        <f t="shared" si="1"/>
        <v>44.16119</v>
      </c>
      <c r="D13" s="185">
        <v>44.16119</v>
      </c>
      <c r="E13" s="185"/>
      <c r="F13" s="96">
        <f t="shared" si="2"/>
        <v>0</v>
      </c>
      <c r="G13" s="97" t="s">
        <v>101</v>
      </c>
      <c r="H13" s="96"/>
      <c r="I13" s="96">
        <f t="shared" si="3"/>
        <v>0</v>
      </c>
      <c r="J13" s="97" t="s">
        <v>101</v>
      </c>
      <c r="K13" s="96"/>
    </row>
    <row r="14" spans="1:11" ht="18" customHeight="1">
      <c r="A14" s="43" t="s">
        <v>108</v>
      </c>
      <c r="B14" s="184">
        <f t="shared" si="0"/>
        <v>46.509623</v>
      </c>
      <c r="C14" s="185">
        <f t="shared" si="1"/>
        <v>46.509623</v>
      </c>
      <c r="D14" s="185">
        <v>46.509623</v>
      </c>
      <c r="E14" s="185"/>
      <c r="F14" s="96">
        <f t="shared" si="2"/>
        <v>0</v>
      </c>
      <c r="G14" s="97" t="s">
        <v>101</v>
      </c>
      <c r="H14" s="96"/>
      <c r="I14" s="96">
        <f t="shared" si="3"/>
        <v>0</v>
      </c>
      <c r="J14" s="97" t="s">
        <v>101</v>
      </c>
      <c r="K14" s="96"/>
    </row>
    <row r="15" spans="1:11" ht="18" customHeight="1">
      <c r="A15" s="43" t="s">
        <v>109</v>
      </c>
      <c r="B15" s="184">
        <f t="shared" si="0"/>
        <v>14.23764</v>
      </c>
      <c r="C15" s="185">
        <f t="shared" si="1"/>
        <v>14.23764</v>
      </c>
      <c r="D15" s="185">
        <v>14.23764</v>
      </c>
      <c r="E15" s="185"/>
      <c r="F15" s="96">
        <f t="shared" si="2"/>
        <v>0</v>
      </c>
      <c r="G15" s="97" t="s">
        <v>101</v>
      </c>
      <c r="H15" s="96"/>
      <c r="I15" s="96">
        <f t="shared" si="3"/>
        <v>0</v>
      </c>
      <c r="J15" s="97" t="s">
        <v>101</v>
      </c>
      <c r="K15" s="96"/>
    </row>
    <row r="16" spans="1:11" ht="18" customHeight="1">
      <c r="A16" s="43" t="s">
        <v>110</v>
      </c>
      <c r="B16" s="184">
        <f t="shared" si="0"/>
        <v>2.481846</v>
      </c>
      <c r="C16" s="185">
        <f t="shared" si="1"/>
        <v>2.481846</v>
      </c>
      <c r="D16" s="185">
        <v>2.481846</v>
      </c>
      <c r="E16" s="185"/>
      <c r="F16" s="96">
        <f t="shared" si="2"/>
        <v>0</v>
      </c>
      <c r="G16" s="97" t="s">
        <v>101</v>
      </c>
      <c r="H16" s="96"/>
      <c r="I16" s="96">
        <f t="shared" si="3"/>
        <v>0</v>
      </c>
      <c r="J16" s="97" t="s">
        <v>101</v>
      </c>
      <c r="K16" s="96"/>
    </row>
    <row r="17" spans="1:11" ht="18" customHeight="1">
      <c r="A17" s="43" t="s">
        <v>111</v>
      </c>
      <c r="B17" s="184">
        <f t="shared" si="0"/>
        <v>56.95056</v>
      </c>
      <c r="C17" s="185">
        <f t="shared" si="1"/>
        <v>56.95056</v>
      </c>
      <c r="D17" s="185">
        <v>56.95056</v>
      </c>
      <c r="E17" s="185"/>
      <c r="F17" s="96">
        <f t="shared" si="2"/>
        <v>0</v>
      </c>
      <c r="G17" s="97" t="s">
        <v>101</v>
      </c>
      <c r="H17" s="96"/>
      <c r="I17" s="96">
        <f t="shared" si="3"/>
        <v>0</v>
      </c>
      <c r="J17" s="97" t="s">
        <v>101</v>
      </c>
      <c r="K17" s="96"/>
    </row>
    <row r="18" spans="1:11" ht="18" customHeight="1">
      <c r="A18" s="43" t="s">
        <v>112</v>
      </c>
      <c r="B18" s="184">
        <f t="shared" si="0"/>
        <v>0</v>
      </c>
      <c r="C18" s="185">
        <f t="shared" si="1"/>
        <v>0</v>
      </c>
      <c r="D18" s="185"/>
      <c r="E18" s="185"/>
      <c r="F18" s="96">
        <f t="shared" si="2"/>
        <v>0</v>
      </c>
      <c r="G18" s="97" t="s">
        <v>101</v>
      </c>
      <c r="H18" s="96"/>
      <c r="I18" s="96">
        <f t="shared" si="3"/>
        <v>0</v>
      </c>
      <c r="J18" s="97" t="s">
        <v>101</v>
      </c>
      <c r="K18" s="96"/>
    </row>
    <row r="19" spans="1:11" ht="18" customHeight="1">
      <c r="A19" s="43" t="s">
        <v>113</v>
      </c>
      <c r="B19" s="184">
        <f t="shared" si="0"/>
        <v>850.6555000000001</v>
      </c>
      <c r="C19" s="185">
        <f t="shared" si="1"/>
        <v>850.6555000000001</v>
      </c>
      <c r="D19" s="185">
        <v>158.3055</v>
      </c>
      <c r="E19" s="185">
        <v>692.35</v>
      </c>
      <c r="F19" s="96">
        <f t="shared" si="2"/>
        <v>0</v>
      </c>
      <c r="G19" s="97" t="s">
        <v>101</v>
      </c>
      <c r="H19" s="96"/>
      <c r="I19" s="96">
        <f t="shared" si="3"/>
        <v>0</v>
      </c>
      <c r="J19" s="97" t="s">
        <v>101</v>
      </c>
      <c r="K19" s="96"/>
    </row>
    <row r="20" spans="1:11" ht="18" customHeight="1">
      <c r="A20" s="42" t="s">
        <v>57</v>
      </c>
      <c r="B20" s="186">
        <f t="shared" si="0"/>
        <v>1049.916</v>
      </c>
      <c r="C20" s="187">
        <f t="shared" si="1"/>
        <v>1049.916</v>
      </c>
      <c r="D20" s="187">
        <f>SUM(D21:D47)</f>
        <v>727.476</v>
      </c>
      <c r="E20" s="187">
        <f>SUM(E21:E47)</f>
        <v>322.44</v>
      </c>
      <c r="F20" s="98">
        <f t="shared" si="2"/>
        <v>0</v>
      </c>
      <c r="G20" s="98">
        <f>SUM(G21:G47)</f>
        <v>0</v>
      </c>
      <c r="H20" s="98">
        <f>SUM(H21:H47)</f>
        <v>0</v>
      </c>
      <c r="I20" s="98">
        <f t="shared" si="3"/>
        <v>0</v>
      </c>
      <c r="J20" s="98">
        <f>SUM(J21:J47)</f>
        <v>0</v>
      </c>
      <c r="K20" s="98">
        <f>SUM(K21:K47)</f>
        <v>0</v>
      </c>
    </row>
    <row r="21" spans="1:11" ht="18" customHeight="1">
      <c r="A21" s="43" t="s">
        <v>114</v>
      </c>
      <c r="B21" s="184">
        <f t="shared" si="0"/>
        <v>0</v>
      </c>
      <c r="C21" s="185">
        <f t="shared" si="1"/>
        <v>0</v>
      </c>
      <c r="D21" s="185"/>
      <c r="E21" s="185"/>
      <c r="F21" s="95">
        <f t="shared" si="2"/>
        <v>0</v>
      </c>
      <c r="G21" s="99" t="s">
        <v>101</v>
      </c>
      <c r="H21" s="95"/>
      <c r="I21" s="95">
        <f t="shared" si="3"/>
        <v>0</v>
      </c>
      <c r="J21" s="99" t="s">
        <v>101</v>
      </c>
      <c r="K21" s="95"/>
    </row>
    <row r="22" spans="1:11" ht="18" customHeight="1">
      <c r="A22" s="43" t="s">
        <v>115</v>
      </c>
      <c r="B22" s="184">
        <f t="shared" si="0"/>
        <v>0</v>
      </c>
      <c r="C22" s="185">
        <f t="shared" si="1"/>
        <v>0</v>
      </c>
      <c r="D22" s="185"/>
      <c r="E22" s="185"/>
      <c r="F22" s="95">
        <f t="shared" si="2"/>
        <v>0</v>
      </c>
      <c r="G22" s="99" t="s">
        <v>101</v>
      </c>
      <c r="H22" s="95"/>
      <c r="I22" s="95">
        <f t="shared" si="3"/>
        <v>0</v>
      </c>
      <c r="J22" s="99" t="s">
        <v>101</v>
      </c>
      <c r="K22" s="95"/>
    </row>
    <row r="23" spans="1:11" ht="18" customHeight="1">
      <c r="A23" s="43" t="s">
        <v>116</v>
      </c>
      <c r="B23" s="185">
        <f t="shared" si="0"/>
        <v>0</v>
      </c>
      <c r="C23" s="185">
        <f t="shared" si="1"/>
        <v>0</v>
      </c>
      <c r="D23" s="185"/>
      <c r="E23" s="185"/>
      <c r="F23" s="95">
        <f t="shared" si="2"/>
        <v>0</v>
      </c>
      <c r="G23" s="99" t="s">
        <v>101</v>
      </c>
      <c r="H23" s="95"/>
      <c r="I23" s="95">
        <f t="shared" si="3"/>
        <v>0</v>
      </c>
      <c r="J23" s="99" t="s">
        <v>101</v>
      </c>
      <c r="K23" s="95"/>
    </row>
    <row r="24" spans="1:11" ht="18" customHeight="1">
      <c r="A24" s="43" t="s">
        <v>117</v>
      </c>
      <c r="B24" s="185">
        <f t="shared" si="0"/>
        <v>0</v>
      </c>
      <c r="C24" s="185">
        <f t="shared" si="1"/>
        <v>0</v>
      </c>
      <c r="D24" s="185"/>
      <c r="E24" s="185"/>
      <c r="F24" s="95">
        <f t="shared" si="2"/>
        <v>0</v>
      </c>
      <c r="G24" s="99" t="s">
        <v>101</v>
      </c>
      <c r="H24" s="95"/>
      <c r="I24" s="95">
        <f t="shared" si="3"/>
        <v>0</v>
      </c>
      <c r="J24" s="99" t="s">
        <v>101</v>
      </c>
      <c r="K24" s="95"/>
    </row>
    <row r="25" spans="1:11" ht="18" customHeight="1">
      <c r="A25" s="43" t="s">
        <v>118</v>
      </c>
      <c r="B25" s="185">
        <f t="shared" si="0"/>
        <v>0</v>
      </c>
      <c r="C25" s="185">
        <f t="shared" si="1"/>
        <v>0</v>
      </c>
      <c r="D25" s="185"/>
      <c r="E25" s="185"/>
      <c r="F25" s="95">
        <f t="shared" si="2"/>
        <v>0</v>
      </c>
      <c r="G25" s="99" t="s">
        <v>101</v>
      </c>
      <c r="H25" s="95"/>
      <c r="I25" s="95">
        <f t="shared" si="3"/>
        <v>0</v>
      </c>
      <c r="J25" s="99" t="s">
        <v>101</v>
      </c>
      <c r="K25" s="95"/>
    </row>
    <row r="26" spans="1:11" ht="18" customHeight="1">
      <c r="A26" s="43" t="s">
        <v>119</v>
      </c>
      <c r="B26" s="185">
        <f t="shared" si="0"/>
        <v>0</v>
      </c>
      <c r="C26" s="185">
        <f t="shared" si="1"/>
        <v>0</v>
      </c>
      <c r="D26" s="185"/>
      <c r="E26" s="185"/>
      <c r="F26" s="95">
        <f t="shared" si="2"/>
        <v>0</v>
      </c>
      <c r="G26" s="99" t="s">
        <v>101</v>
      </c>
      <c r="H26" s="95"/>
      <c r="I26" s="95">
        <f t="shared" si="3"/>
        <v>0</v>
      </c>
      <c r="J26" s="99" t="s">
        <v>101</v>
      </c>
      <c r="K26" s="95"/>
    </row>
    <row r="27" spans="1:11" ht="18" customHeight="1">
      <c r="A27" s="43" t="s">
        <v>120</v>
      </c>
      <c r="B27" s="185">
        <f t="shared" si="0"/>
        <v>0</v>
      </c>
      <c r="C27" s="185">
        <f t="shared" si="1"/>
        <v>0</v>
      </c>
      <c r="D27" s="185"/>
      <c r="E27" s="185"/>
      <c r="F27" s="95">
        <f t="shared" si="2"/>
        <v>0</v>
      </c>
      <c r="G27" s="99" t="s">
        <v>101</v>
      </c>
      <c r="H27" s="95"/>
      <c r="I27" s="95">
        <f t="shared" si="3"/>
        <v>0</v>
      </c>
      <c r="J27" s="99" t="s">
        <v>101</v>
      </c>
      <c r="K27" s="95"/>
    </row>
    <row r="28" spans="1:11" ht="18" customHeight="1">
      <c r="A28" s="43" t="s">
        <v>121</v>
      </c>
      <c r="B28" s="185">
        <f t="shared" si="0"/>
        <v>0</v>
      </c>
      <c r="C28" s="185">
        <f t="shared" si="1"/>
        <v>0</v>
      </c>
      <c r="D28" s="185"/>
      <c r="E28" s="185"/>
      <c r="F28" s="95">
        <f t="shared" si="2"/>
        <v>0</v>
      </c>
      <c r="G28" s="99" t="s">
        <v>101</v>
      </c>
      <c r="H28" s="95"/>
      <c r="I28" s="95">
        <f t="shared" si="3"/>
        <v>0</v>
      </c>
      <c r="J28" s="99" t="s">
        <v>101</v>
      </c>
      <c r="K28" s="95"/>
    </row>
    <row r="29" spans="1:11" ht="18" customHeight="1">
      <c r="A29" s="43" t="s">
        <v>122</v>
      </c>
      <c r="B29" s="185">
        <f t="shared" si="0"/>
        <v>0</v>
      </c>
      <c r="C29" s="185">
        <f t="shared" si="1"/>
        <v>0</v>
      </c>
      <c r="D29" s="185"/>
      <c r="E29" s="185"/>
      <c r="F29" s="95">
        <f t="shared" si="2"/>
        <v>0</v>
      </c>
      <c r="G29" s="99" t="s">
        <v>101</v>
      </c>
      <c r="H29" s="95"/>
      <c r="I29" s="95">
        <f t="shared" si="3"/>
        <v>0</v>
      </c>
      <c r="J29" s="99" t="s">
        <v>101</v>
      </c>
      <c r="K29" s="95"/>
    </row>
    <row r="30" spans="1:11" ht="18" customHeight="1">
      <c r="A30" s="43" t="s">
        <v>123</v>
      </c>
      <c r="B30" s="185">
        <f t="shared" si="0"/>
        <v>0</v>
      </c>
      <c r="C30" s="185">
        <f t="shared" si="1"/>
        <v>0</v>
      </c>
      <c r="D30" s="185"/>
      <c r="E30" s="185"/>
      <c r="F30" s="95">
        <f t="shared" si="2"/>
        <v>0</v>
      </c>
      <c r="G30" s="99" t="s">
        <v>101</v>
      </c>
      <c r="H30" s="95"/>
      <c r="I30" s="95">
        <f t="shared" si="3"/>
        <v>0</v>
      </c>
      <c r="J30" s="99" t="s">
        <v>101</v>
      </c>
      <c r="K30" s="95"/>
    </row>
    <row r="31" spans="1:11" ht="18" customHeight="1">
      <c r="A31" s="44" t="s">
        <v>124</v>
      </c>
      <c r="B31" s="185">
        <f t="shared" si="0"/>
        <v>0</v>
      </c>
      <c r="C31" s="185">
        <f t="shared" si="1"/>
        <v>0</v>
      </c>
      <c r="D31" s="185"/>
      <c r="E31" s="185"/>
      <c r="F31" s="95">
        <f t="shared" si="2"/>
        <v>0</v>
      </c>
      <c r="G31" s="99" t="s">
        <v>101</v>
      </c>
      <c r="H31" s="95"/>
      <c r="I31" s="95">
        <f t="shared" si="3"/>
        <v>0</v>
      </c>
      <c r="J31" s="99" t="s">
        <v>101</v>
      </c>
      <c r="K31" s="95"/>
    </row>
    <row r="32" spans="1:11" ht="18" customHeight="1">
      <c r="A32" s="44" t="s">
        <v>125</v>
      </c>
      <c r="B32" s="185">
        <f t="shared" si="0"/>
        <v>0</v>
      </c>
      <c r="C32" s="185">
        <f t="shared" si="1"/>
        <v>0</v>
      </c>
      <c r="D32" s="185"/>
      <c r="E32" s="185"/>
      <c r="F32" s="95">
        <f t="shared" si="2"/>
        <v>0</v>
      </c>
      <c r="G32" s="99" t="s">
        <v>101</v>
      </c>
      <c r="H32" s="95"/>
      <c r="I32" s="95">
        <f t="shared" si="3"/>
        <v>0</v>
      </c>
      <c r="J32" s="99" t="s">
        <v>101</v>
      </c>
      <c r="K32" s="95"/>
    </row>
    <row r="33" spans="1:11" ht="18" customHeight="1">
      <c r="A33" s="43" t="s">
        <v>126</v>
      </c>
      <c r="B33" s="185">
        <f t="shared" si="0"/>
        <v>294.68</v>
      </c>
      <c r="C33" s="185">
        <f t="shared" si="1"/>
        <v>294.68</v>
      </c>
      <c r="D33" s="185"/>
      <c r="E33" s="185">
        <v>294.68</v>
      </c>
      <c r="F33" s="95">
        <f t="shared" si="2"/>
        <v>0</v>
      </c>
      <c r="G33" s="99" t="s">
        <v>101</v>
      </c>
      <c r="H33" s="95"/>
      <c r="I33" s="95">
        <f t="shared" si="3"/>
        <v>0</v>
      </c>
      <c r="J33" s="99" t="s">
        <v>101</v>
      </c>
      <c r="K33" s="95"/>
    </row>
    <row r="34" spans="1:11" ht="18" customHeight="1">
      <c r="A34" s="43" t="s">
        <v>127</v>
      </c>
      <c r="B34" s="185">
        <f t="shared" si="0"/>
        <v>0</v>
      </c>
      <c r="C34" s="185">
        <f t="shared" si="1"/>
        <v>0</v>
      </c>
      <c r="D34" s="185"/>
      <c r="E34" s="185"/>
      <c r="F34" s="95">
        <f t="shared" si="2"/>
        <v>0</v>
      </c>
      <c r="G34" s="99" t="s">
        <v>101</v>
      </c>
      <c r="H34" s="95"/>
      <c r="I34" s="95">
        <f t="shared" si="3"/>
        <v>0</v>
      </c>
      <c r="J34" s="99" t="s">
        <v>101</v>
      </c>
      <c r="K34" s="95"/>
    </row>
    <row r="35" spans="1:11" ht="18" customHeight="1">
      <c r="A35" s="43" t="s">
        <v>128</v>
      </c>
      <c r="B35" s="185">
        <f t="shared" si="0"/>
        <v>0</v>
      </c>
      <c r="C35" s="185">
        <f t="shared" si="1"/>
        <v>0</v>
      </c>
      <c r="D35" s="185"/>
      <c r="E35" s="185"/>
      <c r="F35" s="95">
        <f t="shared" si="2"/>
        <v>0</v>
      </c>
      <c r="G35" s="99" t="s">
        <v>101</v>
      </c>
      <c r="H35" s="95"/>
      <c r="I35" s="95">
        <f t="shared" si="3"/>
        <v>0</v>
      </c>
      <c r="J35" s="99" t="s">
        <v>101</v>
      </c>
      <c r="K35" s="95"/>
    </row>
    <row r="36" spans="1:11" ht="18" customHeight="1">
      <c r="A36" s="43" t="s">
        <v>129</v>
      </c>
      <c r="B36" s="185">
        <f t="shared" si="0"/>
        <v>0</v>
      </c>
      <c r="C36" s="185">
        <f t="shared" si="1"/>
        <v>0</v>
      </c>
      <c r="D36" s="185"/>
      <c r="E36" s="185"/>
      <c r="F36" s="95">
        <f t="shared" si="2"/>
        <v>0</v>
      </c>
      <c r="G36" s="99" t="s">
        <v>101</v>
      </c>
      <c r="H36" s="95"/>
      <c r="I36" s="95">
        <f t="shared" si="3"/>
        <v>0</v>
      </c>
      <c r="J36" s="99" t="s">
        <v>101</v>
      </c>
      <c r="K36" s="95"/>
    </row>
    <row r="37" spans="1:11" ht="18" customHeight="1">
      <c r="A37" s="43" t="s">
        <v>130</v>
      </c>
      <c r="B37" s="185">
        <f t="shared" si="0"/>
        <v>0</v>
      </c>
      <c r="C37" s="185">
        <f t="shared" si="1"/>
        <v>0</v>
      </c>
      <c r="D37" s="185"/>
      <c r="E37" s="185"/>
      <c r="F37" s="95">
        <f t="shared" si="2"/>
        <v>0</v>
      </c>
      <c r="G37" s="99" t="s">
        <v>101</v>
      </c>
      <c r="H37" s="95"/>
      <c r="I37" s="95">
        <f t="shared" si="3"/>
        <v>0</v>
      </c>
      <c r="J37" s="99" t="s">
        <v>101</v>
      </c>
      <c r="K37" s="95"/>
    </row>
    <row r="38" spans="1:11" ht="18" customHeight="1">
      <c r="A38" s="43" t="s">
        <v>131</v>
      </c>
      <c r="B38" s="185">
        <f t="shared" si="0"/>
        <v>0</v>
      </c>
      <c r="C38" s="185">
        <f t="shared" si="1"/>
        <v>0</v>
      </c>
      <c r="D38" s="185"/>
      <c r="E38" s="185"/>
      <c r="F38" s="95">
        <f t="shared" si="2"/>
        <v>0</v>
      </c>
      <c r="G38" s="99" t="s">
        <v>101</v>
      </c>
      <c r="H38" s="95"/>
      <c r="I38" s="95">
        <f t="shared" si="3"/>
        <v>0</v>
      </c>
      <c r="J38" s="99" t="s">
        <v>101</v>
      </c>
      <c r="K38" s="95"/>
    </row>
    <row r="39" spans="1:11" ht="18" customHeight="1">
      <c r="A39" s="43" t="s">
        <v>132</v>
      </c>
      <c r="B39" s="185">
        <f t="shared" si="0"/>
        <v>0</v>
      </c>
      <c r="C39" s="185">
        <f t="shared" si="1"/>
        <v>0</v>
      </c>
      <c r="D39" s="185"/>
      <c r="E39" s="185"/>
      <c r="F39" s="95">
        <f t="shared" si="2"/>
        <v>0</v>
      </c>
      <c r="G39" s="99" t="s">
        <v>101</v>
      </c>
      <c r="H39" s="95"/>
      <c r="I39" s="95">
        <f t="shared" si="3"/>
        <v>0</v>
      </c>
      <c r="J39" s="99" t="s">
        <v>101</v>
      </c>
      <c r="K39" s="95"/>
    </row>
    <row r="40" spans="1:11" ht="18" customHeight="1">
      <c r="A40" s="43" t="s">
        <v>133</v>
      </c>
      <c r="B40" s="185">
        <f t="shared" si="0"/>
        <v>0</v>
      </c>
      <c r="C40" s="185">
        <f t="shared" si="1"/>
        <v>0</v>
      </c>
      <c r="D40" s="185"/>
      <c r="E40" s="185"/>
      <c r="F40" s="95">
        <f t="shared" si="2"/>
        <v>0</v>
      </c>
      <c r="G40" s="99" t="s">
        <v>101</v>
      </c>
      <c r="H40" s="95"/>
      <c r="I40" s="95">
        <f t="shared" si="3"/>
        <v>0</v>
      </c>
      <c r="J40" s="99" t="s">
        <v>101</v>
      </c>
      <c r="K40" s="95"/>
    </row>
    <row r="41" spans="1:11" ht="18" customHeight="1">
      <c r="A41" s="43" t="s">
        <v>134</v>
      </c>
      <c r="B41" s="185">
        <f t="shared" si="0"/>
        <v>4.12</v>
      </c>
      <c r="C41" s="185">
        <f t="shared" si="1"/>
        <v>4.12</v>
      </c>
      <c r="D41" s="185"/>
      <c r="E41" s="185">
        <v>4.12</v>
      </c>
      <c r="F41" s="95">
        <f t="shared" si="2"/>
        <v>0</v>
      </c>
      <c r="G41" s="99" t="s">
        <v>101</v>
      </c>
      <c r="H41" s="95"/>
      <c r="I41" s="95">
        <f t="shared" si="3"/>
        <v>0</v>
      </c>
      <c r="J41" s="99" t="s">
        <v>101</v>
      </c>
      <c r="K41" s="95"/>
    </row>
    <row r="42" spans="1:11" ht="18" customHeight="1">
      <c r="A42" s="43" t="s">
        <v>135</v>
      </c>
      <c r="B42" s="185">
        <f t="shared" si="0"/>
        <v>712.188</v>
      </c>
      <c r="C42" s="185">
        <f t="shared" si="1"/>
        <v>712.188</v>
      </c>
      <c r="D42" s="176">
        <v>712.188</v>
      </c>
      <c r="E42" s="185"/>
      <c r="F42" s="95">
        <f t="shared" si="2"/>
        <v>0</v>
      </c>
      <c r="G42" s="99" t="s">
        <v>101</v>
      </c>
      <c r="H42" s="95"/>
      <c r="I42" s="95">
        <f t="shared" si="3"/>
        <v>0</v>
      </c>
      <c r="J42" s="99" t="s">
        <v>101</v>
      </c>
      <c r="K42" s="95"/>
    </row>
    <row r="43" spans="1:11" ht="18" customHeight="1">
      <c r="A43" s="43" t="s">
        <v>136</v>
      </c>
      <c r="B43" s="185">
        <f t="shared" si="0"/>
        <v>0</v>
      </c>
      <c r="C43" s="185">
        <f t="shared" si="1"/>
        <v>0</v>
      </c>
      <c r="D43" s="185"/>
      <c r="E43" s="185"/>
      <c r="F43" s="95">
        <f t="shared" si="2"/>
        <v>0</v>
      </c>
      <c r="G43" s="99" t="s">
        <v>101</v>
      </c>
      <c r="H43" s="95"/>
      <c r="I43" s="95">
        <f t="shared" si="3"/>
        <v>0</v>
      </c>
      <c r="J43" s="99" t="s">
        <v>101</v>
      </c>
      <c r="K43" s="95"/>
    </row>
    <row r="44" spans="1:11" ht="18" customHeight="1">
      <c r="A44" s="44" t="s">
        <v>137</v>
      </c>
      <c r="B44" s="185">
        <f t="shared" si="0"/>
        <v>0</v>
      </c>
      <c r="C44" s="185">
        <f t="shared" si="1"/>
        <v>0</v>
      </c>
      <c r="D44" s="185"/>
      <c r="E44" s="185"/>
      <c r="F44" s="95">
        <f t="shared" si="2"/>
        <v>0</v>
      </c>
      <c r="G44" s="99" t="s">
        <v>101</v>
      </c>
      <c r="H44" s="95"/>
      <c r="I44" s="95">
        <f t="shared" si="3"/>
        <v>0</v>
      </c>
      <c r="J44" s="99" t="s">
        <v>101</v>
      </c>
      <c r="K44" s="95"/>
    </row>
    <row r="45" spans="1:11" ht="18" customHeight="1">
      <c r="A45" s="43" t="s">
        <v>138</v>
      </c>
      <c r="B45" s="185">
        <f t="shared" si="0"/>
        <v>15.288</v>
      </c>
      <c r="C45" s="185">
        <f t="shared" si="1"/>
        <v>15.288</v>
      </c>
      <c r="D45" s="176">
        <v>15.288</v>
      </c>
      <c r="E45" s="185"/>
      <c r="F45" s="95">
        <f t="shared" si="2"/>
        <v>0</v>
      </c>
      <c r="G45" s="99" t="s">
        <v>101</v>
      </c>
      <c r="H45" s="95"/>
      <c r="I45" s="95">
        <f t="shared" si="3"/>
        <v>0</v>
      </c>
      <c r="J45" s="99" t="s">
        <v>101</v>
      </c>
      <c r="K45" s="95"/>
    </row>
    <row r="46" spans="1:11" ht="18" customHeight="1">
      <c r="A46" s="43" t="s">
        <v>139</v>
      </c>
      <c r="B46" s="185">
        <f t="shared" si="0"/>
        <v>0</v>
      </c>
      <c r="C46" s="185">
        <f t="shared" si="1"/>
        <v>0</v>
      </c>
      <c r="D46" s="185"/>
      <c r="E46" s="185"/>
      <c r="F46" s="95">
        <f t="shared" si="2"/>
        <v>0</v>
      </c>
      <c r="G46" s="99" t="s">
        <v>101</v>
      </c>
      <c r="H46" s="95"/>
      <c r="I46" s="95">
        <f t="shared" si="3"/>
        <v>0</v>
      </c>
      <c r="J46" s="99" t="s">
        <v>101</v>
      </c>
      <c r="K46" s="95"/>
    </row>
    <row r="47" spans="1:11" ht="18" customHeight="1">
      <c r="A47" s="43" t="s">
        <v>140</v>
      </c>
      <c r="B47" s="185">
        <f t="shared" si="0"/>
        <v>23.64</v>
      </c>
      <c r="C47" s="185">
        <f t="shared" si="1"/>
        <v>23.64</v>
      </c>
      <c r="D47" s="185"/>
      <c r="E47" s="185">
        <v>23.64</v>
      </c>
      <c r="F47" s="95">
        <f t="shared" si="2"/>
        <v>0</v>
      </c>
      <c r="G47" s="99" t="s">
        <v>101</v>
      </c>
      <c r="H47" s="95"/>
      <c r="I47" s="95">
        <f t="shared" si="3"/>
        <v>0</v>
      </c>
      <c r="J47" s="99" t="s">
        <v>101</v>
      </c>
      <c r="K47" s="95"/>
    </row>
    <row r="48" spans="1:11" s="35" customFormat="1" ht="18" customHeight="1">
      <c r="A48" s="42" t="s">
        <v>58</v>
      </c>
      <c r="B48" s="187">
        <f t="shared" si="0"/>
        <v>54.32900000000001</v>
      </c>
      <c r="C48" s="187">
        <f t="shared" si="1"/>
        <v>54.32900000000001</v>
      </c>
      <c r="D48" s="187">
        <f>SUM(D49:D60)</f>
        <v>20.059</v>
      </c>
      <c r="E48" s="187">
        <f>SUM(E49:E60)</f>
        <v>34.27</v>
      </c>
      <c r="F48" s="98">
        <f t="shared" si="2"/>
        <v>0</v>
      </c>
      <c r="G48" s="98">
        <f>SUM(G49:G60)</f>
        <v>0</v>
      </c>
      <c r="H48" s="98">
        <f>SUM(H49:H60)</f>
        <v>0</v>
      </c>
      <c r="I48" s="98">
        <f t="shared" si="3"/>
        <v>0</v>
      </c>
      <c r="J48" s="98">
        <f>SUM(J49:J60)</f>
        <v>0</v>
      </c>
      <c r="K48" s="98">
        <f>SUM(K49:K60)</f>
        <v>0</v>
      </c>
    </row>
    <row r="49" spans="1:11" ht="18" customHeight="1">
      <c r="A49" s="43" t="s">
        <v>141</v>
      </c>
      <c r="B49" s="185">
        <f t="shared" si="0"/>
        <v>0</v>
      </c>
      <c r="C49" s="185">
        <f t="shared" si="1"/>
        <v>0</v>
      </c>
      <c r="D49" s="185"/>
      <c r="E49" s="185"/>
      <c r="F49" s="95">
        <f t="shared" si="2"/>
        <v>0</v>
      </c>
      <c r="G49" s="99" t="s">
        <v>101</v>
      </c>
      <c r="H49" s="95"/>
      <c r="I49" s="95">
        <f t="shared" si="3"/>
        <v>0</v>
      </c>
      <c r="J49" s="99" t="s">
        <v>101</v>
      </c>
      <c r="K49" s="95"/>
    </row>
    <row r="50" spans="1:11" ht="18" customHeight="1">
      <c r="A50" s="43" t="s">
        <v>142</v>
      </c>
      <c r="B50" s="185">
        <f t="shared" si="0"/>
        <v>52.655</v>
      </c>
      <c r="C50" s="185">
        <f t="shared" si="1"/>
        <v>52.655</v>
      </c>
      <c r="D50" s="176">
        <v>18.385</v>
      </c>
      <c r="E50" s="185">
        <v>34.27</v>
      </c>
      <c r="F50" s="95">
        <f t="shared" si="2"/>
        <v>0</v>
      </c>
      <c r="G50" s="99" t="s">
        <v>101</v>
      </c>
      <c r="H50" s="95"/>
      <c r="I50" s="95">
        <f t="shared" si="3"/>
        <v>0</v>
      </c>
      <c r="J50" s="99" t="s">
        <v>101</v>
      </c>
      <c r="K50" s="95"/>
    </row>
    <row r="51" spans="1:11" ht="18" customHeight="1">
      <c r="A51" s="43" t="s">
        <v>143</v>
      </c>
      <c r="B51" s="185">
        <f t="shared" si="0"/>
        <v>0</v>
      </c>
      <c r="C51" s="185">
        <f t="shared" si="1"/>
        <v>0</v>
      </c>
      <c r="D51" s="185"/>
      <c r="E51" s="185"/>
      <c r="F51" s="95">
        <f t="shared" si="2"/>
        <v>0</v>
      </c>
      <c r="G51" s="99" t="s">
        <v>101</v>
      </c>
      <c r="H51" s="95"/>
      <c r="I51" s="95">
        <f t="shared" si="3"/>
        <v>0</v>
      </c>
      <c r="J51" s="99" t="s">
        <v>101</v>
      </c>
      <c r="K51" s="95"/>
    </row>
    <row r="52" spans="1:11" ht="18" customHeight="1">
      <c r="A52" s="43" t="s">
        <v>144</v>
      </c>
      <c r="B52" s="185">
        <f t="shared" si="0"/>
        <v>0</v>
      </c>
      <c r="C52" s="185">
        <f t="shared" si="1"/>
        <v>0</v>
      </c>
      <c r="D52" s="185"/>
      <c r="E52" s="185"/>
      <c r="F52" s="95">
        <f t="shared" si="2"/>
        <v>0</v>
      </c>
      <c r="G52" s="99" t="s">
        <v>101</v>
      </c>
      <c r="H52" s="95"/>
      <c r="I52" s="95">
        <f t="shared" si="3"/>
        <v>0</v>
      </c>
      <c r="J52" s="99" t="s">
        <v>101</v>
      </c>
      <c r="K52" s="95"/>
    </row>
    <row r="53" spans="1:11" ht="18" customHeight="1">
      <c r="A53" s="43" t="s">
        <v>145</v>
      </c>
      <c r="B53" s="185">
        <f t="shared" si="0"/>
        <v>1.662</v>
      </c>
      <c r="C53" s="185">
        <f t="shared" si="1"/>
        <v>1.662</v>
      </c>
      <c r="D53" s="180">
        <v>1.662</v>
      </c>
      <c r="E53" s="185"/>
      <c r="F53" s="95">
        <f t="shared" si="2"/>
        <v>0</v>
      </c>
      <c r="G53" s="99" t="s">
        <v>101</v>
      </c>
      <c r="H53" s="95"/>
      <c r="I53" s="95">
        <f t="shared" si="3"/>
        <v>0</v>
      </c>
      <c r="J53" s="99" t="s">
        <v>101</v>
      </c>
      <c r="K53" s="95"/>
    </row>
    <row r="54" spans="1:11" ht="18" customHeight="1">
      <c r="A54" s="43" t="s">
        <v>146</v>
      </c>
      <c r="B54" s="185">
        <f t="shared" si="0"/>
        <v>0</v>
      </c>
      <c r="C54" s="185">
        <f t="shared" si="1"/>
        <v>0</v>
      </c>
      <c r="D54" s="185"/>
      <c r="E54" s="185"/>
      <c r="F54" s="95">
        <f t="shared" si="2"/>
        <v>0</v>
      </c>
      <c r="G54" s="99" t="s">
        <v>101</v>
      </c>
      <c r="H54" s="95"/>
      <c r="I54" s="95">
        <f t="shared" si="3"/>
        <v>0</v>
      </c>
      <c r="J54" s="99" t="s">
        <v>101</v>
      </c>
      <c r="K54" s="95"/>
    </row>
    <row r="55" spans="1:11" ht="18" customHeight="1">
      <c r="A55" s="43" t="s">
        <v>147</v>
      </c>
      <c r="B55" s="185">
        <f t="shared" si="0"/>
        <v>0</v>
      </c>
      <c r="C55" s="185">
        <f t="shared" si="1"/>
        <v>0</v>
      </c>
      <c r="D55" s="185"/>
      <c r="E55" s="185"/>
      <c r="F55" s="95">
        <f t="shared" si="2"/>
        <v>0</v>
      </c>
      <c r="G55" s="99" t="s">
        <v>101</v>
      </c>
      <c r="H55" s="95"/>
      <c r="I55" s="95">
        <f t="shared" si="3"/>
        <v>0</v>
      </c>
      <c r="J55" s="99" t="s">
        <v>101</v>
      </c>
      <c r="K55" s="95"/>
    </row>
    <row r="56" spans="1:11" ht="18" customHeight="1">
      <c r="A56" s="43" t="s">
        <v>148</v>
      </c>
      <c r="B56" s="185">
        <f t="shared" si="0"/>
        <v>0</v>
      </c>
      <c r="C56" s="185">
        <f t="shared" si="1"/>
        <v>0</v>
      </c>
      <c r="D56" s="185"/>
      <c r="E56" s="185"/>
      <c r="F56" s="95">
        <f t="shared" si="2"/>
        <v>0</v>
      </c>
      <c r="G56" s="99" t="s">
        <v>101</v>
      </c>
      <c r="H56" s="95"/>
      <c r="I56" s="95">
        <f t="shared" si="3"/>
        <v>0</v>
      </c>
      <c r="J56" s="99" t="s">
        <v>101</v>
      </c>
      <c r="K56" s="95"/>
    </row>
    <row r="57" spans="1:11" ht="18" customHeight="1">
      <c r="A57" s="43" t="s">
        <v>149</v>
      </c>
      <c r="B57" s="185">
        <f t="shared" si="0"/>
        <v>0</v>
      </c>
      <c r="C57" s="185">
        <f t="shared" si="1"/>
        <v>0</v>
      </c>
      <c r="D57" s="185"/>
      <c r="E57" s="185"/>
      <c r="F57" s="95">
        <f t="shared" si="2"/>
        <v>0</v>
      </c>
      <c r="G57" s="99" t="s">
        <v>101</v>
      </c>
      <c r="H57" s="95"/>
      <c r="I57" s="95">
        <f t="shared" si="3"/>
        <v>0</v>
      </c>
      <c r="J57" s="99" t="s">
        <v>101</v>
      </c>
      <c r="K57" s="95"/>
    </row>
    <row r="58" spans="1:11" ht="18" customHeight="1">
      <c r="A58" s="43" t="s">
        <v>150</v>
      </c>
      <c r="B58" s="185">
        <f t="shared" si="0"/>
        <v>0</v>
      </c>
      <c r="C58" s="185">
        <f t="shared" si="1"/>
        <v>0</v>
      </c>
      <c r="D58" s="185"/>
      <c r="E58" s="185"/>
      <c r="F58" s="95">
        <f t="shared" si="2"/>
        <v>0</v>
      </c>
      <c r="G58" s="99" t="s">
        <v>101</v>
      </c>
      <c r="H58" s="95"/>
      <c r="I58" s="95">
        <f t="shared" si="3"/>
        <v>0</v>
      </c>
      <c r="J58" s="99" t="s">
        <v>101</v>
      </c>
      <c r="K58" s="95"/>
    </row>
    <row r="59" spans="1:11" ht="18" customHeight="1">
      <c r="A59" s="43" t="s">
        <v>151</v>
      </c>
      <c r="B59" s="185">
        <f t="shared" si="0"/>
        <v>0</v>
      </c>
      <c r="C59" s="185">
        <f t="shared" si="1"/>
        <v>0</v>
      </c>
      <c r="D59" s="185"/>
      <c r="E59" s="185"/>
      <c r="F59" s="95">
        <f t="shared" si="2"/>
        <v>0</v>
      </c>
      <c r="G59" s="99" t="s">
        <v>101</v>
      </c>
      <c r="H59" s="95"/>
      <c r="I59" s="95">
        <f t="shared" si="3"/>
        <v>0</v>
      </c>
      <c r="J59" s="99" t="s">
        <v>101</v>
      </c>
      <c r="K59" s="95"/>
    </row>
    <row r="60" spans="1:11" ht="18" customHeight="1">
      <c r="A60" s="43" t="s">
        <v>152</v>
      </c>
      <c r="B60" s="185">
        <f t="shared" si="0"/>
        <v>0.012</v>
      </c>
      <c r="C60" s="185">
        <f t="shared" si="1"/>
        <v>0.012</v>
      </c>
      <c r="D60" s="180">
        <v>0.012</v>
      </c>
      <c r="E60" s="185"/>
      <c r="F60" s="95">
        <f t="shared" si="2"/>
        <v>0</v>
      </c>
      <c r="G60" s="99" t="s">
        <v>101</v>
      </c>
      <c r="H60" s="95"/>
      <c r="I60" s="95">
        <f t="shared" si="3"/>
        <v>0</v>
      </c>
      <c r="J60" s="99" t="s">
        <v>101</v>
      </c>
      <c r="K60" s="95"/>
    </row>
    <row r="61" spans="1:11" s="35" customFormat="1" ht="18" customHeight="1">
      <c r="A61" s="42" t="s">
        <v>153</v>
      </c>
      <c r="B61" s="187">
        <f t="shared" si="0"/>
        <v>0</v>
      </c>
      <c r="C61" s="187">
        <f t="shared" si="1"/>
        <v>0</v>
      </c>
      <c r="D61" s="187">
        <f>SUM(D62:D65)</f>
        <v>0</v>
      </c>
      <c r="E61" s="187">
        <f>SUM(E62:E65)</f>
        <v>0</v>
      </c>
      <c r="F61" s="98">
        <f t="shared" si="2"/>
        <v>0</v>
      </c>
      <c r="G61" s="98">
        <f>SUM(G62:G65)</f>
        <v>0</v>
      </c>
      <c r="H61" s="98">
        <f>SUM(H62:H65)</f>
        <v>0</v>
      </c>
      <c r="I61" s="98">
        <f t="shared" si="3"/>
        <v>0</v>
      </c>
      <c r="J61" s="98">
        <f>SUM(J62:J65)</f>
        <v>0</v>
      </c>
      <c r="K61" s="98">
        <f>SUM(K62:K65)</f>
        <v>0</v>
      </c>
    </row>
    <row r="62" spans="1:11" ht="18" customHeight="1">
      <c r="A62" s="43" t="s">
        <v>154</v>
      </c>
      <c r="B62" s="185">
        <f t="shared" si="0"/>
        <v>0</v>
      </c>
      <c r="C62" s="185">
        <f t="shared" si="1"/>
        <v>0</v>
      </c>
      <c r="D62" s="185"/>
      <c r="E62" s="185"/>
      <c r="F62" s="95">
        <f t="shared" si="2"/>
        <v>0</v>
      </c>
      <c r="G62" s="99" t="s">
        <v>101</v>
      </c>
      <c r="H62" s="95"/>
      <c r="I62" s="95">
        <f t="shared" si="3"/>
        <v>0</v>
      </c>
      <c r="J62" s="99" t="s">
        <v>101</v>
      </c>
      <c r="K62" s="95"/>
    </row>
    <row r="63" spans="1:11" ht="18" customHeight="1">
      <c r="A63" s="43" t="s">
        <v>155</v>
      </c>
      <c r="B63" s="185">
        <f t="shared" si="0"/>
        <v>0</v>
      </c>
      <c r="C63" s="185">
        <f t="shared" si="1"/>
        <v>0</v>
      </c>
      <c r="D63" s="185"/>
      <c r="E63" s="185"/>
      <c r="F63" s="95">
        <f t="shared" si="2"/>
        <v>0</v>
      </c>
      <c r="G63" s="99" t="s">
        <v>101</v>
      </c>
      <c r="H63" s="95"/>
      <c r="I63" s="95">
        <f t="shared" si="3"/>
        <v>0</v>
      </c>
      <c r="J63" s="99" t="s">
        <v>101</v>
      </c>
      <c r="K63" s="95"/>
    </row>
    <row r="64" spans="1:11" ht="18" customHeight="1">
      <c r="A64" s="43" t="s">
        <v>156</v>
      </c>
      <c r="B64" s="185">
        <f t="shared" si="0"/>
        <v>0</v>
      </c>
      <c r="C64" s="185">
        <f t="shared" si="1"/>
        <v>0</v>
      </c>
      <c r="D64" s="185"/>
      <c r="E64" s="185"/>
      <c r="F64" s="95">
        <f t="shared" si="2"/>
        <v>0</v>
      </c>
      <c r="G64" s="99" t="s">
        <v>101</v>
      </c>
      <c r="H64" s="95"/>
      <c r="I64" s="95">
        <f t="shared" si="3"/>
        <v>0</v>
      </c>
      <c r="J64" s="99" t="s">
        <v>101</v>
      </c>
      <c r="K64" s="95"/>
    </row>
    <row r="65" spans="1:11" ht="18" customHeight="1">
      <c r="A65" s="43" t="s">
        <v>157</v>
      </c>
      <c r="B65" s="185">
        <f t="shared" si="0"/>
        <v>0</v>
      </c>
      <c r="C65" s="185">
        <f t="shared" si="1"/>
        <v>0</v>
      </c>
      <c r="D65" s="185"/>
      <c r="E65" s="185"/>
      <c r="F65" s="95">
        <f t="shared" si="2"/>
        <v>0</v>
      </c>
      <c r="G65" s="99" t="s">
        <v>101</v>
      </c>
      <c r="H65" s="95"/>
      <c r="I65" s="95">
        <f t="shared" si="3"/>
        <v>0</v>
      </c>
      <c r="J65" s="99" t="s">
        <v>101</v>
      </c>
      <c r="K65" s="95"/>
    </row>
    <row r="66" spans="1:11" s="35" customFormat="1" ht="18" customHeight="1">
      <c r="A66" s="42" t="s">
        <v>158</v>
      </c>
      <c r="B66" s="187">
        <f t="shared" si="0"/>
        <v>0</v>
      </c>
      <c r="C66" s="187">
        <f t="shared" si="1"/>
        <v>0</v>
      </c>
      <c r="D66" s="187">
        <f>SUM(D67:D78)</f>
        <v>0</v>
      </c>
      <c r="E66" s="187">
        <f>SUM(E67:E78)</f>
        <v>0</v>
      </c>
      <c r="F66" s="98">
        <f t="shared" si="2"/>
        <v>0</v>
      </c>
      <c r="G66" s="98">
        <f>SUM(G67:G78)</f>
        <v>0</v>
      </c>
      <c r="H66" s="98">
        <f>SUM(H67:H78)</f>
        <v>0</v>
      </c>
      <c r="I66" s="98">
        <f t="shared" si="3"/>
        <v>0</v>
      </c>
      <c r="J66" s="98">
        <f>SUM(J67:J78)</f>
        <v>0</v>
      </c>
      <c r="K66" s="98">
        <f>SUM(K67:K78)</f>
        <v>0</v>
      </c>
    </row>
    <row r="67" spans="1:11" ht="18" customHeight="1">
      <c r="A67" s="43" t="s">
        <v>159</v>
      </c>
      <c r="B67" s="185">
        <f t="shared" si="0"/>
        <v>0</v>
      </c>
      <c r="C67" s="185">
        <f t="shared" si="1"/>
        <v>0</v>
      </c>
      <c r="D67" s="185"/>
      <c r="E67" s="185"/>
      <c r="F67" s="95">
        <f t="shared" si="2"/>
        <v>0</v>
      </c>
      <c r="G67" s="99" t="s">
        <v>101</v>
      </c>
      <c r="H67" s="95"/>
      <c r="I67" s="95">
        <f t="shared" si="3"/>
        <v>0</v>
      </c>
      <c r="J67" s="99" t="s">
        <v>101</v>
      </c>
      <c r="K67" s="95"/>
    </row>
    <row r="68" spans="1:11" ht="18" customHeight="1">
      <c r="A68" s="43" t="s">
        <v>160</v>
      </c>
      <c r="B68" s="185">
        <f t="shared" si="0"/>
        <v>0</v>
      </c>
      <c r="C68" s="185">
        <f t="shared" si="1"/>
        <v>0</v>
      </c>
      <c r="D68" s="185"/>
      <c r="E68" s="185"/>
      <c r="F68" s="95">
        <f t="shared" si="2"/>
        <v>0</v>
      </c>
      <c r="G68" s="99" t="s">
        <v>101</v>
      </c>
      <c r="H68" s="95"/>
      <c r="I68" s="95">
        <f t="shared" si="3"/>
        <v>0</v>
      </c>
      <c r="J68" s="99" t="s">
        <v>101</v>
      </c>
      <c r="K68" s="95"/>
    </row>
    <row r="69" spans="1:11" ht="18" customHeight="1">
      <c r="A69" s="43" t="s">
        <v>161</v>
      </c>
      <c r="B69" s="185">
        <f t="shared" si="0"/>
        <v>0</v>
      </c>
      <c r="C69" s="185">
        <f t="shared" si="1"/>
        <v>0</v>
      </c>
      <c r="D69" s="185"/>
      <c r="E69" s="185"/>
      <c r="F69" s="95">
        <f t="shared" si="2"/>
        <v>0</v>
      </c>
      <c r="G69" s="99" t="s">
        <v>101</v>
      </c>
      <c r="H69" s="95"/>
      <c r="I69" s="95">
        <f t="shared" si="3"/>
        <v>0</v>
      </c>
      <c r="J69" s="99" t="s">
        <v>101</v>
      </c>
      <c r="K69" s="95"/>
    </row>
    <row r="70" spans="1:11" ht="18" customHeight="1">
      <c r="A70" s="43" t="s">
        <v>162</v>
      </c>
      <c r="B70" s="185">
        <f t="shared" si="0"/>
        <v>0</v>
      </c>
      <c r="C70" s="185">
        <f t="shared" si="1"/>
        <v>0</v>
      </c>
      <c r="D70" s="185"/>
      <c r="E70" s="185"/>
      <c r="F70" s="95">
        <f t="shared" si="2"/>
        <v>0</v>
      </c>
      <c r="G70" s="99" t="s">
        <v>101</v>
      </c>
      <c r="H70" s="95"/>
      <c r="I70" s="95">
        <f t="shared" si="3"/>
        <v>0</v>
      </c>
      <c r="J70" s="99" t="s">
        <v>101</v>
      </c>
      <c r="K70" s="95"/>
    </row>
    <row r="71" spans="1:11" ht="18" customHeight="1">
      <c r="A71" s="43" t="s">
        <v>163</v>
      </c>
      <c r="B71" s="185">
        <f aca="true" t="shared" si="4" ref="B71:B115">C71+F71+I71</f>
        <v>0</v>
      </c>
      <c r="C71" s="185">
        <f aca="true" t="shared" si="5" ref="C71:C113">SUM(D71,E71)</f>
        <v>0</v>
      </c>
      <c r="D71" s="185"/>
      <c r="E71" s="185"/>
      <c r="F71" s="95">
        <f aca="true" t="shared" si="6" ref="F71:F113">SUM(G71:H71)</f>
        <v>0</v>
      </c>
      <c r="G71" s="99" t="s">
        <v>101</v>
      </c>
      <c r="H71" s="95"/>
      <c r="I71" s="95">
        <f aca="true" t="shared" si="7" ref="I71:I113">SUM(J71:K71)</f>
        <v>0</v>
      </c>
      <c r="J71" s="99" t="s">
        <v>101</v>
      </c>
      <c r="K71" s="95"/>
    </row>
    <row r="72" spans="1:11" ht="18" customHeight="1">
      <c r="A72" s="43" t="s">
        <v>164</v>
      </c>
      <c r="B72" s="185">
        <f t="shared" si="4"/>
        <v>0</v>
      </c>
      <c r="C72" s="185">
        <f t="shared" si="5"/>
        <v>0</v>
      </c>
      <c r="D72" s="185"/>
      <c r="E72" s="185"/>
      <c r="F72" s="95">
        <f t="shared" si="6"/>
        <v>0</v>
      </c>
      <c r="G72" s="99" t="s">
        <v>101</v>
      </c>
      <c r="H72" s="95"/>
      <c r="I72" s="95">
        <f t="shared" si="7"/>
        <v>0</v>
      </c>
      <c r="J72" s="99" t="s">
        <v>101</v>
      </c>
      <c r="K72" s="95"/>
    </row>
    <row r="73" spans="1:11" ht="18" customHeight="1">
      <c r="A73" s="43" t="s">
        <v>165</v>
      </c>
      <c r="B73" s="185">
        <f t="shared" si="4"/>
        <v>0</v>
      </c>
      <c r="C73" s="185">
        <f t="shared" si="5"/>
        <v>0</v>
      </c>
      <c r="D73" s="185"/>
      <c r="E73" s="185"/>
      <c r="F73" s="95">
        <f t="shared" si="6"/>
        <v>0</v>
      </c>
      <c r="G73" s="99" t="s">
        <v>101</v>
      </c>
      <c r="H73" s="95"/>
      <c r="I73" s="95">
        <f t="shared" si="7"/>
        <v>0</v>
      </c>
      <c r="J73" s="99" t="s">
        <v>101</v>
      </c>
      <c r="K73" s="95"/>
    </row>
    <row r="74" spans="1:11" ht="18" customHeight="1">
      <c r="A74" s="43" t="s">
        <v>166</v>
      </c>
      <c r="B74" s="185">
        <f t="shared" si="4"/>
        <v>0</v>
      </c>
      <c r="C74" s="185">
        <f t="shared" si="5"/>
        <v>0</v>
      </c>
      <c r="D74" s="185"/>
      <c r="E74" s="185"/>
      <c r="F74" s="95">
        <f t="shared" si="6"/>
        <v>0</v>
      </c>
      <c r="G74" s="99" t="s">
        <v>101</v>
      </c>
      <c r="H74" s="95"/>
      <c r="I74" s="95">
        <f t="shared" si="7"/>
        <v>0</v>
      </c>
      <c r="J74" s="99" t="s">
        <v>101</v>
      </c>
      <c r="K74" s="95"/>
    </row>
    <row r="75" spans="1:11" ht="18" customHeight="1">
      <c r="A75" s="43" t="s">
        <v>167</v>
      </c>
      <c r="B75" s="185">
        <f t="shared" si="4"/>
        <v>0</v>
      </c>
      <c r="C75" s="185">
        <f t="shared" si="5"/>
        <v>0</v>
      </c>
      <c r="D75" s="185"/>
      <c r="E75" s="185"/>
      <c r="F75" s="95">
        <f t="shared" si="6"/>
        <v>0</v>
      </c>
      <c r="G75" s="99" t="s">
        <v>101</v>
      </c>
      <c r="H75" s="95"/>
      <c r="I75" s="95">
        <f t="shared" si="7"/>
        <v>0</v>
      </c>
      <c r="J75" s="99" t="s">
        <v>101</v>
      </c>
      <c r="K75" s="95"/>
    </row>
    <row r="76" spans="1:11" ht="18" customHeight="1">
      <c r="A76" s="43" t="s">
        <v>168</v>
      </c>
      <c r="B76" s="185">
        <f t="shared" si="4"/>
        <v>0</v>
      </c>
      <c r="C76" s="185">
        <f t="shared" si="5"/>
        <v>0</v>
      </c>
      <c r="D76" s="185"/>
      <c r="E76" s="185"/>
      <c r="F76" s="95">
        <f t="shared" si="6"/>
        <v>0</v>
      </c>
      <c r="G76" s="99" t="s">
        <v>101</v>
      </c>
      <c r="H76" s="95"/>
      <c r="I76" s="95">
        <f t="shared" si="7"/>
        <v>0</v>
      </c>
      <c r="J76" s="99" t="s">
        <v>101</v>
      </c>
      <c r="K76" s="95"/>
    </row>
    <row r="77" spans="1:11" ht="18" customHeight="1">
      <c r="A77" s="43" t="s">
        <v>169</v>
      </c>
      <c r="B77" s="185">
        <f t="shared" si="4"/>
        <v>0</v>
      </c>
      <c r="C77" s="185">
        <f t="shared" si="5"/>
        <v>0</v>
      </c>
      <c r="D77" s="185"/>
      <c r="E77" s="185"/>
      <c r="F77" s="95">
        <f t="shared" si="6"/>
        <v>0</v>
      </c>
      <c r="G77" s="99" t="s">
        <v>101</v>
      </c>
      <c r="H77" s="95"/>
      <c r="I77" s="95">
        <f t="shared" si="7"/>
        <v>0</v>
      </c>
      <c r="J77" s="99" t="s">
        <v>101</v>
      </c>
      <c r="K77" s="95"/>
    </row>
    <row r="78" spans="1:11" ht="18" customHeight="1">
      <c r="A78" s="43" t="s">
        <v>170</v>
      </c>
      <c r="B78" s="185">
        <f t="shared" si="4"/>
        <v>0</v>
      </c>
      <c r="C78" s="185">
        <f t="shared" si="5"/>
        <v>0</v>
      </c>
      <c r="D78" s="185"/>
      <c r="E78" s="185"/>
      <c r="F78" s="95">
        <f t="shared" si="6"/>
        <v>0</v>
      </c>
      <c r="G78" s="99" t="s">
        <v>101</v>
      </c>
      <c r="H78" s="95"/>
      <c r="I78" s="95">
        <f t="shared" si="7"/>
        <v>0</v>
      </c>
      <c r="J78" s="99" t="s">
        <v>101</v>
      </c>
      <c r="K78" s="95"/>
    </row>
    <row r="79" spans="1:11" s="35" customFormat="1" ht="18" customHeight="1">
      <c r="A79" s="42" t="s">
        <v>59</v>
      </c>
      <c r="B79" s="187">
        <f t="shared" si="4"/>
        <v>0</v>
      </c>
      <c r="C79" s="187">
        <f t="shared" si="5"/>
        <v>0</v>
      </c>
      <c r="D79" s="187">
        <f>SUM(D80:D95)</f>
        <v>0</v>
      </c>
      <c r="E79" s="187">
        <f>SUM(E80:E95)</f>
        <v>0</v>
      </c>
      <c r="F79" s="98">
        <f t="shared" si="6"/>
        <v>0</v>
      </c>
      <c r="G79" s="98">
        <f>SUM(G80:G95)</f>
        <v>0</v>
      </c>
      <c r="H79" s="98">
        <f>SUM(H80:H95)</f>
        <v>0</v>
      </c>
      <c r="I79" s="98">
        <f t="shared" si="7"/>
        <v>0</v>
      </c>
      <c r="J79" s="98">
        <f>SUM(J80:J95)</f>
        <v>0</v>
      </c>
      <c r="K79" s="98">
        <f>SUM(K80:K95)</f>
        <v>0</v>
      </c>
    </row>
    <row r="80" spans="1:11" ht="18" customHeight="1">
      <c r="A80" s="43" t="s">
        <v>159</v>
      </c>
      <c r="B80" s="185">
        <f t="shared" si="4"/>
        <v>0</v>
      </c>
      <c r="C80" s="185">
        <f t="shared" si="5"/>
        <v>0</v>
      </c>
      <c r="D80" s="185"/>
      <c r="E80" s="185"/>
      <c r="F80" s="95">
        <f t="shared" si="6"/>
        <v>0</v>
      </c>
      <c r="G80" s="99" t="s">
        <v>101</v>
      </c>
      <c r="H80" s="95"/>
      <c r="I80" s="95">
        <f t="shared" si="7"/>
        <v>0</v>
      </c>
      <c r="J80" s="99" t="s">
        <v>101</v>
      </c>
      <c r="K80" s="95"/>
    </row>
    <row r="81" spans="1:11" ht="18" customHeight="1">
      <c r="A81" s="43" t="s">
        <v>160</v>
      </c>
      <c r="B81" s="185">
        <f t="shared" si="4"/>
        <v>0</v>
      </c>
      <c r="C81" s="185">
        <f t="shared" si="5"/>
        <v>0</v>
      </c>
      <c r="D81" s="185"/>
      <c r="E81" s="185"/>
      <c r="F81" s="95">
        <f t="shared" si="6"/>
        <v>0</v>
      </c>
      <c r="G81" s="99" t="s">
        <v>101</v>
      </c>
      <c r="H81" s="95"/>
      <c r="I81" s="95">
        <f t="shared" si="7"/>
        <v>0</v>
      </c>
      <c r="J81" s="99" t="s">
        <v>101</v>
      </c>
      <c r="K81" s="95"/>
    </row>
    <row r="82" spans="1:11" ht="18" customHeight="1">
      <c r="A82" s="43" t="s">
        <v>161</v>
      </c>
      <c r="B82" s="185">
        <f t="shared" si="4"/>
        <v>0</v>
      </c>
      <c r="C82" s="185">
        <f t="shared" si="5"/>
        <v>0</v>
      </c>
      <c r="D82" s="185"/>
      <c r="E82" s="185"/>
      <c r="F82" s="95">
        <f t="shared" si="6"/>
        <v>0</v>
      </c>
      <c r="G82" s="99" t="s">
        <v>101</v>
      </c>
      <c r="H82" s="95"/>
      <c r="I82" s="95">
        <f t="shared" si="7"/>
        <v>0</v>
      </c>
      <c r="J82" s="99" t="s">
        <v>101</v>
      </c>
      <c r="K82" s="95"/>
    </row>
    <row r="83" spans="1:11" ht="18" customHeight="1">
      <c r="A83" s="43" t="s">
        <v>162</v>
      </c>
      <c r="B83" s="185">
        <f t="shared" si="4"/>
        <v>0</v>
      </c>
      <c r="C83" s="185">
        <f t="shared" si="5"/>
        <v>0</v>
      </c>
      <c r="D83" s="185"/>
      <c r="E83" s="185"/>
      <c r="F83" s="95">
        <f t="shared" si="6"/>
        <v>0</v>
      </c>
      <c r="G83" s="99" t="s">
        <v>101</v>
      </c>
      <c r="H83" s="95"/>
      <c r="I83" s="95">
        <f t="shared" si="7"/>
        <v>0</v>
      </c>
      <c r="J83" s="99" t="s">
        <v>101</v>
      </c>
      <c r="K83" s="95"/>
    </row>
    <row r="84" spans="1:11" ht="18" customHeight="1">
      <c r="A84" s="43" t="s">
        <v>163</v>
      </c>
      <c r="B84" s="185">
        <f t="shared" si="4"/>
        <v>0</v>
      </c>
      <c r="C84" s="185">
        <f t="shared" si="5"/>
        <v>0</v>
      </c>
      <c r="D84" s="185"/>
      <c r="E84" s="185"/>
      <c r="F84" s="95">
        <f t="shared" si="6"/>
        <v>0</v>
      </c>
      <c r="G84" s="99" t="s">
        <v>101</v>
      </c>
      <c r="H84" s="95"/>
      <c r="I84" s="95">
        <f t="shared" si="7"/>
        <v>0</v>
      </c>
      <c r="J84" s="99" t="s">
        <v>101</v>
      </c>
      <c r="K84" s="95"/>
    </row>
    <row r="85" spans="1:11" ht="18" customHeight="1">
      <c r="A85" s="43" t="s">
        <v>164</v>
      </c>
      <c r="B85" s="185">
        <f t="shared" si="4"/>
        <v>0</v>
      </c>
      <c r="C85" s="185">
        <f t="shared" si="5"/>
        <v>0</v>
      </c>
      <c r="D85" s="185"/>
      <c r="E85" s="185"/>
      <c r="F85" s="95">
        <f t="shared" si="6"/>
        <v>0</v>
      </c>
      <c r="G85" s="99" t="s">
        <v>101</v>
      </c>
      <c r="H85" s="95"/>
      <c r="I85" s="95">
        <f t="shared" si="7"/>
        <v>0</v>
      </c>
      <c r="J85" s="99" t="s">
        <v>101</v>
      </c>
      <c r="K85" s="95"/>
    </row>
    <row r="86" spans="1:11" ht="18" customHeight="1">
      <c r="A86" s="43" t="s">
        <v>165</v>
      </c>
      <c r="B86" s="185">
        <f t="shared" si="4"/>
        <v>0</v>
      </c>
      <c r="C86" s="185">
        <f t="shared" si="5"/>
        <v>0</v>
      </c>
      <c r="D86" s="185"/>
      <c r="E86" s="185"/>
      <c r="F86" s="95">
        <f t="shared" si="6"/>
        <v>0</v>
      </c>
      <c r="G86" s="99" t="s">
        <v>101</v>
      </c>
      <c r="H86" s="95"/>
      <c r="I86" s="95">
        <f t="shared" si="7"/>
        <v>0</v>
      </c>
      <c r="J86" s="99" t="s">
        <v>101</v>
      </c>
      <c r="K86" s="95"/>
    </row>
    <row r="87" spans="1:11" ht="18" customHeight="1">
      <c r="A87" s="43" t="s">
        <v>171</v>
      </c>
      <c r="B87" s="185">
        <f t="shared" si="4"/>
        <v>0</v>
      </c>
      <c r="C87" s="185">
        <f t="shared" si="5"/>
        <v>0</v>
      </c>
      <c r="D87" s="185"/>
      <c r="E87" s="185"/>
      <c r="F87" s="95">
        <f t="shared" si="6"/>
        <v>0</v>
      </c>
      <c r="G87" s="99" t="s">
        <v>101</v>
      </c>
      <c r="H87" s="95"/>
      <c r="I87" s="95">
        <f t="shared" si="7"/>
        <v>0</v>
      </c>
      <c r="J87" s="99" t="s">
        <v>101</v>
      </c>
      <c r="K87" s="95"/>
    </row>
    <row r="88" spans="1:11" ht="18" customHeight="1">
      <c r="A88" s="43" t="s">
        <v>172</v>
      </c>
      <c r="B88" s="185">
        <f t="shared" si="4"/>
        <v>0</v>
      </c>
      <c r="C88" s="185">
        <f t="shared" si="5"/>
        <v>0</v>
      </c>
      <c r="D88" s="185"/>
      <c r="E88" s="185"/>
      <c r="F88" s="95">
        <f t="shared" si="6"/>
        <v>0</v>
      </c>
      <c r="G88" s="99" t="s">
        <v>101</v>
      </c>
      <c r="H88" s="95"/>
      <c r="I88" s="95">
        <f t="shared" si="7"/>
        <v>0</v>
      </c>
      <c r="J88" s="99" t="s">
        <v>101</v>
      </c>
      <c r="K88" s="95"/>
    </row>
    <row r="89" spans="1:11" ht="18" customHeight="1">
      <c r="A89" s="43" t="s">
        <v>173</v>
      </c>
      <c r="B89" s="185">
        <f t="shared" si="4"/>
        <v>0</v>
      </c>
      <c r="C89" s="185">
        <f t="shared" si="5"/>
        <v>0</v>
      </c>
      <c r="D89" s="185"/>
      <c r="E89" s="185"/>
      <c r="F89" s="95">
        <f t="shared" si="6"/>
        <v>0</v>
      </c>
      <c r="G89" s="99" t="s">
        <v>101</v>
      </c>
      <c r="H89" s="95"/>
      <c r="I89" s="95">
        <f t="shared" si="7"/>
        <v>0</v>
      </c>
      <c r="J89" s="99" t="s">
        <v>101</v>
      </c>
      <c r="K89" s="95"/>
    </row>
    <row r="90" spans="1:11" ht="18" customHeight="1">
      <c r="A90" s="43" t="s">
        <v>174</v>
      </c>
      <c r="B90" s="185">
        <f t="shared" si="4"/>
        <v>0</v>
      </c>
      <c r="C90" s="185">
        <f t="shared" si="5"/>
        <v>0</v>
      </c>
      <c r="D90" s="185"/>
      <c r="E90" s="185"/>
      <c r="F90" s="95">
        <f t="shared" si="6"/>
        <v>0</v>
      </c>
      <c r="G90" s="99" t="s">
        <v>101</v>
      </c>
      <c r="H90" s="95"/>
      <c r="I90" s="95">
        <f t="shared" si="7"/>
        <v>0</v>
      </c>
      <c r="J90" s="99" t="s">
        <v>101</v>
      </c>
      <c r="K90" s="95"/>
    </row>
    <row r="91" spans="1:11" ht="18" customHeight="1">
      <c r="A91" s="43" t="s">
        <v>166</v>
      </c>
      <c r="B91" s="185">
        <f t="shared" si="4"/>
        <v>0</v>
      </c>
      <c r="C91" s="185">
        <f t="shared" si="5"/>
        <v>0</v>
      </c>
      <c r="D91" s="185"/>
      <c r="E91" s="185"/>
      <c r="F91" s="95">
        <f t="shared" si="6"/>
        <v>0</v>
      </c>
      <c r="G91" s="99" t="s">
        <v>101</v>
      </c>
      <c r="H91" s="95"/>
      <c r="I91" s="95">
        <f t="shared" si="7"/>
        <v>0</v>
      </c>
      <c r="J91" s="99" t="s">
        <v>101</v>
      </c>
      <c r="K91" s="95"/>
    </row>
    <row r="92" spans="1:11" ht="18" customHeight="1">
      <c r="A92" s="43" t="s">
        <v>167</v>
      </c>
      <c r="B92" s="185">
        <f t="shared" si="4"/>
        <v>0</v>
      </c>
      <c r="C92" s="185">
        <f t="shared" si="5"/>
        <v>0</v>
      </c>
      <c r="D92" s="185"/>
      <c r="E92" s="185"/>
      <c r="F92" s="95">
        <f t="shared" si="6"/>
        <v>0</v>
      </c>
      <c r="G92" s="99" t="s">
        <v>101</v>
      </c>
      <c r="H92" s="95"/>
      <c r="I92" s="95">
        <f t="shared" si="7"/>
        <v>0</v>
      </c>
      <c r="J92" s="99" t="s">
        <v>101</v>
      </c>
      <c r="K92" s="95"/>
    </row>
    <row r="93" spans="1:11" ht="18" customHeight="1">
      <c r="A93" s="43" t="s">
        <v>168</v>
      </c>
      <c r="B93" s="185">
        <f t="shared" si="4"/>
        <v>0</v>
      </c>
      <c r="C93" s="185">
        <f t="shared" si="5"/>
        <v>0</v>
      </c>
      <c r="D93" s="185"/>
      <c r="E93" s="185"/>
      <c r="F93" s="95">
        <f t="shared" si="6"/>
        <v>0</v>
      </c>
      <c r="G93" s="99" t="s">
        <v>101</v>
      </c>
      <c r="H93" s="95"/>
      <c r="I93" s="95">
        <f t="shared" si="7"/>
        <v>0</v>
      </c>
      <c r="J93" s="99" t="s">
        <v>101</v>
      </c>
      <c r="K93" s="95"/>
    </row>
    <row r="94" spans="1:11" ht="18" customHeight="1">
      <c r="A94" s="43" t="s">
        <v>169</v>
      </c>
      <c r="B94" s="185">
        <f t="shared" si="4"/>
        <v>0</v>
      </c>
      <c r="C94" s="185">
        <f t="shared" si="5"/>
        <v>0</v>
      </c>
      <c r="D94" s="185"/>
      <c r="E94" s="185"/>
      <c r="F94" s="95">
        <f t="shared" si="6"/>
        <v>0</v>
      </c>
      <c r="G94" s="99" t="s">
        <v>101</v>
      </c>
      <c r="H94" s="95"/>
      <c r="I94" s="95">
        <f t="shared" si="7"/>
        <v>0</v>
      </c>
      <c r="J94" s="99" t="s">
        <v>101</v>
      </c>
      <c r="K94" s="95"/>
    </row>
    <row r="95" spans="1:11" ht="18" customHeight="1">
      <c r="A95" s="43" t="s">
        <v>175</v>
      </c>
      <c r="B95" s="185">
        <f t="shared" si="4"/>
        <v>0</v>
      </c>
      <c r="C95" s="185">
        <f t="shared" si="5"/>
        <v>0</v>
      </c>
      <c r="D95" s="185"/>
      <c r="E95" s="185"/>
      <c r="F95" s="95">
        <f t="shared" si="6"/>
        <v>0</v>
      </c>
      <c r="G95" s="99" t="s">
        <v>101</v>
      </c>
      <c r="H95" s="95"/>
      <c r="I95" s="95">
        <f t="shared" si="7"/>
        <v>0</v>
      </c>
      <c r="J95" s="99" t="s">
        <v>101</v>
      </c>
      <c r="K95" s="95"/>
    </row>
    <row r="96" spans="1:11" s="35" customFormat="1" ht="18" customHeight="1">
      <c r="A96" s="42" t="s">
        <v>176</v>
      </c>
      <c r="B96" s="187">
        <f t="shared" si="4"/>
        <v>0</v>
      </c>
      <c r="C96" s="187">
        <f t="shared" si="5"/>
        <v>0</v>
      </c>
      <c r="D96" s="187">
        <f>SUM(D97:D98)</f>
        <v>0</v>
      </c>
      <c r="E96" s="187">
        <f>SUM(E97:E98)</f>
        <v>0</v>
      </c>
      <c r="F96" s="98">
        <f t="shared" si="6"/>
        <v>0</v>
      </c>
      <c r="G96" s="98">
        <f>SUM(G97:G98)</f>
        <v>0</v>
      </c>
      <c r="H96" s="98">
        <f>SUM(H97:H98)</f>
        <v>0</v>
      </c>
      <c r="I96" s="98">
        <f t="shared" si="7"/>
        <v>0</v>
      </c>
      <c r="J96" s="98">
        <f>SUM(J97:J98)</f>
        <v>0</v>
      </c>
      <c r="K96" s="98">
        <f>SUM(K97:K98)</f>
        <v>0</v>
      </c>
    </row>
    <row r="97" spans="1:11" ht="18" customHeight="1">
      <c r="A97" s="43" t="s">
        <v>177</v>
      </c>
      <c r="B97" s="185">
        <f t="shared" si="4"/>
        <v>0</v>
      </c>
      <c r="C97" s="185">
        <f t="shared" si="5"/>
        <v>0</v>
      </c>
      <c r="D97" s="185"/>
      <c r="E97" s="185"/>
      <c r="F97" s="95">
        <f t="shared" si="6"/>
        <v>0</v>
      </c>
      <c r="G97" s="99" t="s">
        <v>101</v>
      </c>
      <c r="H97" s="95"/>
      <c r="I97" s="95">
        <f t="shared" si="7"/>
        <v>0</v>
      </c>
      <c r="J97" s="99" t="s">
        <v>101</v>
      </c>
      <c r="K97" s="95"/>
    </row>
    <row r="98" spans="1:11" ht="18" customHeight="1">
      <c r="A98" s="43" t="s">
        <v>178</v>
      </c>
      <c r="B98" s="185">
        <f t="shared" si="4"/>
        <v>0</v>
      </c>
      <c r="C98" s="185">
        <f t="shared" si="5"/>
        <v>0</v>
      </c>
      <c r="D98" s="185"/>
      <c r="E98" s="185"/>
      <c r="F98" s="95">
        <f t="shared" si="6"/>
        <v>0</v>
      </c>
      <c r="G98" s="99" t="s">
        <v>101</v>
      </c>
      <c r="H98" s="95"/>
      <c r="I98" s="95">
        <f t="shared" si="7"/>
        <v>0</v>
      </c>
      <c r="J98" s="99" t="s">
        <v>101</v>
      </c>
      <c r="K98" s="95"/>
    </row>
    <row r="99" spans="1:11" s="35" customFormat="1" ht="18" customHeight="1">
      <c r="A99" s="42" t="s">
        <v>179</v>
      </c>
      <c r="B99" s="187">
        <f t="shared" si="4"/>
        <v>0</v>
      </c>
      <c r="C99" s="187">
        <f t="shared" si="5"/>
        <v>0</v>
      </c>
      <c r="D99" s="187">
        <f>SUM(D100:D104)</f>
        <v>0</v>
      </c>
      <c r="E99" s="187">
        <f>SUM(E100:E104)</f>
        <v>0</v>
      </c>
      <c r="F99" s="98">
        <f t="shared" si="6"/>
        <v>0</v>
      </c>
      <c r="G99" s="98">
        <f>SUM(G100:G104)</f>
        <v>0</v>
      </c>
      <c r="H99" s="98">
        <f>SUM(H100:H104)</f>
        <v>0</v>
      </c>
      <c r="I99" s="98">
        <f t="shared" si="7"/>
        <v>0</v>
      </c>
      <c r="J99" s="98">
        <f>SUM(J100:J104)</f>
        <v>0</v>
      </c>
      <c r="K99" s="98">
        <f>SUM(K100:K104)</f>
        <v>0</v>
      </c>
    </row>
    <row r="100" spans="1:11" ht="18" customHeight="1">
      <c r="A100" s="43" t="s">
        <v>177</v>
      </c>
      <c r="B100" s="185">
        <f t="shared" si="4"/>
        <v>0</v>
      </c>
      <c r="C100" s="185">
        <f t="shared" si="5"/>
        <v>0</v>
      </c>
      <c r="D100" s="185"/>
      <c r="E100" s="185"/>
      <c r="F100" s="95">
        <f t="shared" si="6"/>
        <v>0</v>
      </c>
      <c r="G100" s="99" t="s">
        <v>101</v>
      </c>
      <c r="H100" s="95"/>
      <c r="I100" s="95">
        <f t="shared" si="7"/>
        <v>0</v>
      </c>
      <c r="J100" s="99" t="s">
        <v>101</v>
      </c>
      <c r="K100" s="95"/>
    </row>
    <row r="101" spans="1:11" ht="18" customHeight="1">
      <c r="A101" s="43" t="s">
        <v>180</v>
      </c>
      <c r="B101" s="185">
        <f t="shared" si="4"/>
        <v>0</v>
      </c>
      <c r="C101" s="185">
        <f t="shared" si="5"/>
        <v>0</v>
      </c>
      <c r="D101" s="185"/>
      <c r="E101" s="185"/>
      <c r="F101" s="95">
        <f t="shared" si="6"/>
        <v>0</v>
      </c>
      <c r="G101" s="99" t="s">
        <v>101</v>
      </c>
      <c r="H101" s="95"/>
      <c r="I101" s="95">
        <f t="shared" si="7"/>
        <v>0</v>
      </c>
      <c r="J101" s="99" t="s">
        <v>101</v>
      </c>
      <c r="K101" s="95"/>
    </row>
    <row r="102" spans="1:11" ht="18" customHeight="1">
      <c r="A102" s="43" t="s">
        <v>181</v>
      </c>
      <c r="B102" s="185">
        <f t="shared" si="4"/>
        <v>0</v>
      </c>
      <c r="C102" s="185">
        <f t="shared" si="5"/>
        <v>0</v>
      </c>
      <c r="D102" s="185"/>
      <c r="E102" s="185"/>
      <c r="F102" s="95">
        <f t="shared" si="6"/>
        <v>0</v>
      </c>
      <c r="G102" s="99" t="s">
        <v>101</v>
      </c>
      <c r="H102" s="95"/>
      <c r="I102" s="95">
        <f t="shared" si="7"/>
        <v>0</v>
      </c>
      <c r="J102" s="99" t="s">
        <v>101</v>
      </c>
      <c r="K102" s="95"/>
    </row>
    <row r="103" spans="1:11" ht="18" customHeight="1">
      <c r="A103" s="43" t="s">
        <v>182</v>
      </c>
      <c r="B103" s="185">
        <f t="shared" si="4"/>
        <v>0</v>
      </c>
      <c r="C103" s="185">
        <f t="shared" si="5"/>
        <v>0</v>
      </c>
      <c r="D103" s="185"/>
      <c r="E103" s="185"/>
      <c r="F103" s="95">
        <f t="shared" si="6"/>
        <v>0</v>
      </c>
      <c r="G103" s="99" t="s">
        <v>101</v>
      </c>
      <c r="H103" s="95"/>
      <c r="I103" s="95">
        <f t="shared" si="7"/>
        <v>0</v>
      </c>
      <c r="J103" s="99" t="s">
        <v>101</v>
      </c>
      <c r="K103" s="95"/>
    </row>
    <row r="104" spans="1:11" ht="18" customHeight="1">
      <c r="A104" s="43" t="s">
        <v>178</v>
      </c>
      <c r="B104" s="185">
        <f t="shared" si="4"/>
        <v>0</v>
      </c>
      <c r="C104" s="185">
        <f t="shared" si="5"/>
        <v>0</v>
      </c>
      <c r="D104" s="185"/>
      <c r="E104" s="185"/>
      <c r="F104" s="95">
        <f t="shared" si="6"/>
        <v>0</v>
      </c>
      <c r="G104" s="99" t="s">
        <v>101</v>
      </c>
      <c r="H104" s="95"/>
      <c r="I104" s="95">
        <f t="shared" si="7"/>
        <v>0</v>
      </c>
      <c r="J104" s="99" t="s">
        <v>101</v>
      </c>
      <c r="K104" s="95"/>
    </row>
    <row r="105" spans="1:11" s="35" customFormat="1" ht="18" customHeight="1">
      <c r="A105" s="42" t="s">
        <v>183</v>
      </c>
      <c r="B105" s="187">
        <f t="shared" si="4"/>
        <v>0</v>
      </c>
      <c r="C105" s="187">
        <f t="shared" si="5"/>
        <v>0</v>
      </c>
      <c r="D105" s="187">
        <f>SUM(D106:D108)</f>
        <v>0</v>
      </c>
      <c r="E105" s="187">
        <f>SUM(E106:E108)</f>
        <v>0</v>
      </c>
      <c r="F105" s="98">
        <f t="shared" si="6"/>
        <v>0</v>
      </c>
      <c r="G105" s="98">
        <f>SUM(G106:G108)</f>
        <v>0</v>
      </c>
      <c r="H105" s="98">
        <f>SUM(H106:H108)</f>
        <v>0</v>
      </c>
      <c r="I105" s="98">
        <f t="shared" si="7"/>
        <v>0</v>
      </c>
      <c r="J105" s="98">
        <f>SUM(J106:J108)</f>
        <v>0</v>
      </c>
      <c r="K105" s="98">
        <f>SUM(K106:K108)</f>
        <v>0</v>
      </c>
    </row>
    <row r="106" spans="1:11" ht="18" customHeight="1">
      <c r="A106" s="43" t="s">
        <v>184</v>
      </c>
      <c r="B106" s="185">
        <f t="shared" si="4"/>
        <v>0</v>
      </c>
      <c r="C106" s="185">
        <f t="shared" si="5"/>
        <v>0</v>
      </c>
      <c r="D106" s="185"/>
      <c r="E106" s="185"/>
      <c r="F106" s="95">
        <f t="shared" si="6"/>
        <v>0</v>
      </c>
      <c r="G106" s="99" t="s">
        <v>101</v>
      </c>
      <c r="H106" s="95"/>
      <c r="I106" s="95">
        <f t="shared" si="7"/>
        <v>0</v>
      </c>
      <c r="J106" s="99" t="s">
        <v>101</v>
      </c>
      <c r="K106" s="95"/>
    </row>
    <row r="107" spans="1:11" ht="18" customHeight="1">
      <c r="A107" s="43" t="s">
        <v>185</v>
      </c>
      <c r="B107" s="185">
        <f t="shared" si="4"/>
        <v>0</v>
      </c>
      <c r="C107" s="185">
        <f>SUM(D107,E107)</f>
        <v>0</v>
      </c>
      <c r="D107" s="185"/>
      <c r="E107" s="185"/>
      <c r="F107" s="95">
        <f t="shared" si="6"/>
        <v>0</v>
      </c>
      <c r="G107" s="99" t="s">
        <v>101</v>
      </c>
      <c r="H107" s="95"/>
      <c r="I107" s="95">
        <f t="shared" si="7"/>
        <v>0</v>
      </c>
      <c r="J107" s="99" t="s">
        <v>101</v>
      </c>
      <c r="K107" s="95"/>
    </row>
    <row r="108" spans="1:11" ht="18" customHeight="1">
      <c r="A108" s="43" t="s">
        <v>249</v>
      </c>
      <c r="B108" s="185">
        <f t="shared" si="4"/>
        <v>0</v>
      </c>
      <c r="C108" s="185">
        <f t="shared" si="5"/>
        <v>0</v>
      </c>
      <c r="D108" s="185"/>
      <c r="E108" s="185"/>
      <c r="F108" s="95">
        <f t="shared" si="6"/>
        <v>0</v>
      </c>
      <c r="G108" s="99" t="s">
        <v>101</v>
      </c>
      <c r="H108" s="95"/>
      <c r="I108" s="95">
        <f t="shared" si="7"/>
        <v>0</v>
      </c>
      <c r="J108" s="99" t="s">
        <v>101</v>
      </c>
      <c r="K108" s="95"/>
    </row>
    <row r="109" spans="1:11" s="35" customFormat="1" ht="18" customHeight="1">
      <c r="A109" s="42" t="s">
        <v>186</v>
      </c>
      <c r="B109" s="187">
        <f t="shared" si="4"/>
        <v>0</v>
      </c>
      <c r="C109" s="187">
        <f t="shared" si="5"/>
        <v>0</v>
      </c>
      <c r="D109" s="187">
        <f>SUM(D110:D113)</f>
        <v>0</v>
      </c>
      <c r="E109" s="187">
        <f>SUM(E110:E113)</f>
        <v>0</v>
      </c>
      <c r="F109" s="98">
        <f t="shared" si="6"/>
        <v>0</v>
      </c>
      <c r="G109" s="98">
        <f>SUM(G110:G113)</f>
        <v>0</v>
      </c>
      <c r="H109" s="98">
        <f>SUM(H110:H113)</f>
        <v>0</v>
      </c>
      <c r="I109" s="98">
        <f t="shared" si="7"/>
        <v>0</v>
      </c>
      <c r="J109" s="98">
        <f>SUM(J110:J113)</f>
        <v>0</v>
      </c>
      <c r="K109" s="98">
        <f>SUM(K110:K113)</f>
        <v>0</v>
      </c>
    </row>
    <row r="110" spans="1:11" ht="18" customHeight="1">
      <c r="A110" s="43" t="s">
        <v>410</v>
      </c>
      <c r="B110" s="185">
        <f t="shared" si="4"/>
        <v>0</v>
      </c>
      <c r="C110" s="185">
        <f t="shared" si="5"/>
        <v>0</v>
      </c>
      <c r="D110" s="185"/>
      <c r="E110" s="185"/>
      <c r="F110" s="95">
        <f t="shared" si="6"/>
        <v>0</v>
      </c>
      <c r="G110" s="99" t="s">
        <v>101</v>
      </c>
      <c r="H110" s="95"/>
      <c r="I110" s="95">
        <f t="shared" si="7"/>
        <v>0</v>
      </c>
      <c r="J110" s="99" t="s">
        <v>101</v>
      </c>
      <c r="K110" s="95"/>
    </row>
    <row r="111" spans="1:11" ht="18" customHeight="1">
      <c r="A111" s="43" t="s">
        <v>187</v>
      </c>
      <c r="B111" s="185">
        <f t="shared" si="4"/>
        <v>0</v>
      </c>
      <c r="C111" s="185">
        <f t="shared" si="5"/>
        <v>0</v>
      </c>
      <c r="D111" s="185"/>
      <c r="E111" s="185"/>
      <c r="F111" s="95">
        <f t="shared" si="6"/>
        <v>0</v>
      </c>
      <c r="G111" s="99" t="s">
        <v>101</v>
      </c>
      <c r="H111" s="95"/>
      <c r="I111" s="95">
        <f t="shared" si="7"/>
        <v>0</v>
      </c>
      <c r="J111" s="99" t="s">
        <v>101</v>
      </c>
      <c r="K111" s="95"/>
    </row>
    <row r="112" spans="1:11" ht="24">
      <c r="A112" s="43" t="s">
        <v>188</v>
      </c>
      <c r="B112" s="185">
        <f t="shared" si="4"/>
        <v>0</v>
      </c>
      <c r="C112" s="185">
        <f t="shared" si="5"/>
        <v>0</v>
      </c>
      <c r="D112" s="185"/>
      <c r="E112" s="185"/>
      <c r="F112" s="95">
        <f t="shared" si="6"/>
        <v>0</v>
      </c>
      <c r="G112" s="99" t="s">
        <v>101</v>
      </c>
      <c r="H112" s="95"/>
      <c r="I112" s="95">
        <f t="shared" si="7"/>
        <v>0</v>
      </c>
      <c r="J112" s="99" t="s">
        <v>101</v>
      </c>
      <c r="K112" s="95"/>
    </row>
    <row r="113" spans="1:11" ht="18" customHeight="1">
      <c r="A113" s="43" t="s">
        <v>189</v>
      </c>
      <c r="B113" s="185">
        <f t="shared" si="4"/>
        <v>0</v>
      </c>
      <c r="C113" s="185">
        <f t="shared" si="5"/>
        <v>0</v>
      </c>
      <c r="D113" s="185"/>
      <c r="E113" s="185"/>
      <c r="F113" s="95">
        <f t="shared" si="6"/>
        <v>0</v>
      </c>
      <c r="G113" s="99" t="s">
        <v>101</v>
      </c>
      <c r="H113" s="95"/>
      <c r="I113" s="95">
        <f t="shared" si="7"/>
        <v>0</v>
      </c>
      <c r="J113" s="99" t="s">
        <v>101</v>
      </c>
      <c r="K113" s="95"/>
    </row>
    <row r="114" spans="1:11" ht="18" customHeight="1">
      <c r="A114" s="43"/>
      <c r="B114" s="185"/>
      <c r="C114" s="185"/>
      <c r="D114" s="185"/>
      <c r="E114" s="185"/>
      <c r="F114" s="95"/>
      <c r="G114" s="95"/>
      <c r="H114" s="95"/>
      <c r="I114" s="95"/>
      <c r="J114" s="95"/>
      <c r="K114" s="95"/>
    </row>
    <row r="115" spans="1:11" s="35" customFormat="1" ht="18" customHeight="1">
      <c r="A115" s="45" t="s">
        <v>190</v>
      </c>
      <c r="B115" s="187">
        <f t="shared" si="4"/>
        <v>2854.0294110000004</v>
      </c>
      <c r="C115" s="187">
        <f>SUM(D115,E115)</f>
        <v>2854.0294110000004</v>
      </c>
      <c r="D115" s="187">
        <f>D6+D20+D48+D61+D66+D79+D96+D99+D105+D109</f>
        <v>1804.9694110000003</v>
      </c>
      <c r="E115" s="187">
        <f>E6+E20+E48+E61+E66+E79+E96+E99+E105+E109</f>
        <v>1049.06</v>
      </c>
      <c r="F115" s="98">
        <f>SUM(G115:H115)</f>
        <v>0</v>
      </c>
      <c r="G115" s="98">
        <f>G6+G20+G48+G61+G66+G79+G96+G99+G105+G109</f>
        <v>0</v>
      </c>
      <c r="H115" s="98">
        <f>H6+H20+H48+H61+H66+H79+H96+H99+H105+H109</f>
        <v>0</v>
      </c>
      <c r="I115" s="98">
        <f>SUM(J115:K115)</f>
        <v>0</v>
      </c>
      <c r="J115" s="98">
        <f>J6+J20+J48+J61+J66+J79+J96+J99+J105+J109</f>
        <v>0</v>
      </c>
      <c r="K115" s="98">
        <f>K6+K20+K48+K61+K66+K79+K96+K99+K105+K109</f>
        <v>0</v>
      </c>
    </row>
    <row r="116" spans="2:5" ht="14.25">
      <c r="B116" s="188"/>
      <c r="C116" s="188"/>
      <c r="D116" s="188"/>
      <c r="E116" s="188"/>
    </row>
  </sheetData>
  <sheetProtection/>
  <mergeCells count="6">
    <mergeCell ref="C4:E4"/>
    <mergeCell ref="I4:K4"/>
    <mergeCell ref="A4:A5"/>
    <mergeCell ref="B4:B5"/>
    <mergeCell ref="F4:H4"/>
    <mergeCell ref="I3:K3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7" sqref="G7"/>
    </sheetView>
  </sheetViews>
  <sheetFormatPr defaultColWidth="10.28125" defaultRowHeight="14.25" customHeight="1"/>
  <cols>
    <col min="1" max="2" width="34.57421875" style="29" customWidth="1"/>
    <col min="3" max="16384" width="10.28125" style="29" customWidth="1"/>
  </cols>
  <sheetData>
    <row r="1" ht="14.25" customHeight="1">
      <c r="A1" s="114" t="s">
        <v>295</v>
      </c>
    </row>
    <row r="2" spans="1:2" ht="32.25" customHeight="1">
      <c r="A2" s="264" t="s">
        <v>411</v>
      </c>
      <c r="B2" s="264"/>
    </row>
    <row r="3" spans="1:2" ht="15" customHeight="1">
      <c r="A3" s="189" t="s">
        <v>382</v>
      </c>
      <c r="B3" s="116" t="s">
        <v>360</v>
      </c>
    </row>
    <row r="4" spans="1:2" s="27" customFormat="1" ht="44.25" customHeight="1">
      <c r="A4" s="30" t="s">
        <v>63</v>
      </c>
      <c r="B4" s="30" t="s">
        <v>191</v>
      </c>
    </row>
    <row r="5" spans="1:2" s="28" customFormat="1" ht="44.25" customHeight="1">
      <c r="A5" s="31" t="s">
        <v>16</v>
      </c>
      <c r="B5" s="32">
        <f>SUM(B6:B8)</f>
        <v>0</v>
      </c>
    </row>
    <row r="6" spans="1:2" s="28" customFormat="1" ht="44.25" customHeight="1">
      <c r="A6" s="190" t="s">
        <v>192</v>
      </c>
      <c r="B6" s="191"/>
    </row>
    <row r="7" spans="1:2" s="28" customFormat="1" ht="44.25" customHeight="1">
      <c r="A7" s="190" t="s">
        <v>193</v>
      </c>
      <c r="B7" s="191"/>
    </row>
    <row r="8" spans="1:2" s="28" customFormat="1" ht="44.25" customHeight="1">
      <c r="A8" s="190" t="s">
        <v>194</v>
      </c>
      <c r="B8" s="192">
        <f>SUM(B9:B10)</f>
        <v>0</v>
      </c>
    </row>
    <row r="9" spans="1:2" s="28" customFormat="1" ht="44.25" customHeight="1">
      <c r="A9" s="190" t="s">
        <v>195</v>
      </c>
      <c r="B9" s="191"/>
    </row>
    <row r="10" spans="1:2" s="28" customFormat="1" ht="44.25" customHeight="1">
      <c r="A10" s="190" t="s">
        <v>196</v>
      </c>
      <c r="B10" s="191"/>
    </row>
    <row r="11" s="28" customFormat="1" ht="14.25" customHeight="1">
      <c r="A11" s="181" t="s">
        <v>404</v>
      </c>
    </row>
  </sheetData>
  <sheetProtection/>
  <mergeCells count="1">
    <mergeCell ref="A2:B2"/>
  </mergeCells>
  <printOptions horizontalCentered="1" verticalCentered="1"/>
  <pageMargins left="0.41" right="0.4" top="0.99" bottom="0.99" header="0.51" footer="0.51"/>
  <pageSetup errors="blank" horizontalDpi="600" verticalDpi="600" orientation="portrait" paperSize="9" scale="10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PageLayoutView="0" workbookViewId="0" topLeftCell="A1">
      <selection activeCell="B14" sqref="B14"/>
    </sheetView>
  </sheetViews>
  <sheetFormatPr defaultColWidth="9.140625" defaultRowHeight="12"/>
  <cols>
    <col min="1" max="1" width="43.8515625" style="10" customWidth="1"/>
    <col min="2" max="6" width="16.00390625" style="10" customWidth="1"/>
    <col min="7" max="16384" width="9.140625" style="10" customWidth="1"/>
  </cols>
  <sheetData>
    <row r="1" spans="1:2" ht="14.25">
      <c r="A1" s="112" t="s">
        <v>604</v>
      </c>
      <c r="B1" s="11"/>
    </row>
    <row r="2" spans="1:6" ht="25.5" customHeight="1">
      <c r="A2" s="265" t="s">
        <v>605</v>
      </c>
      <c r="B2" s="265"/>
      <c r="C2" s="265"/>
      <c r="D2" s="265"/>
      <c r="E2" s="265"/>
      <c r="F2" s="265"/>
    </row>
    <row r="3" spans="1:6" ht="16.5" customHeight="1">
      <c r="A3" s="12" t="s">
        <v>382</v>
      </c>
      <c r="B3" s="12"/>
      <c r="C3" s="12"/>
      <c r="E3" s="266" t="s">
        <v>339</v>
      </c>
      <c r="F3" s="266"/>
    </row>
    <row r="4" spans="1:6" s="9" customFormat="1" ht="22.5" customHeight="1">
      <c r="A4" s="267" t="s">
        <v>606</v>
      </c>
      <c r="B4" s="269" t="s">
        <v>197</v>
      </c>
      <c r="C4" s="270"/>
      <c r="D4" s="270"/>
      <c r="E4" s="270"/>
      <c r="F4" s="270"/>
    </row>
    <row r="5" spans="1:6" s="9" customFormat="1" ht="32.25" customHeight="1">
      <c r="A5" s="268"/>
      <c r="B5" s="193" t="s">
        <v>16</v>
      </c>
      <c r="C5" s="14" t="s">
        <v>198</v>
      </c>
      <c r="D5" s="14" t="s">
        <v>199</v>
      </c>
      <c r="E5" s="14" t="s">
        <v>200</v>
      </c>
      <c r="F5" s="210" t="s">
        <v>201</v>
      </c>
    </row>
    <row r="6" spans="1:6" ht="19.5" customHeight="1">
      <c r="A6" s="15" t="s">
        <v>607</v>
      </c>
      <c r="B6" s="17"/>
      <c r="C6" s="18"/>
      <c r="D6" s="24"/>
      <c r="E6" s="24"/>
      <c r="F6" s="24"/>
    </row>
    <row r="7" spans="1:6" ht="19.5" customHeight="1">
      <c r="A7" s="211" t="s">
        <v>608</v>
      </c>
      <c r="B7" s="17"/>
      <c r="C7" s="18"/>
      <c r="D7" s="24"/>
      <c r="E7" s="24"/>
      <c r="F7" s="24"/>
    </row>
    <row r="8" spans="1:6" ht="19.5" customHeight="1">
      <c r="A8" s="15" t="s">
        <v>609</v>
      </c>
      <c r="B8" s="17"/>
      <c r="C8" s="18"/>
      <c r="D8" s="24"/>
      <c r="E8" s="24"/>
      <c r="F8" s="24"/>
    </row>
    <row r="9" spans="1:6" ht="19.5" customHeight="1">
      <c r="A9" s="22" t="s">
        <v>46</v>
      </c>
      <c r="B9" s="23"/>
      <c r="C9" s="24"/>
      <c r="D9" s="24"/>
      <c r="E9" s="24"/>
      <c r="F9" s="24"/>
    </row>
    <row r="10" spans="1:2" ht="14.25">
      <c r="A10" s="11"/>
      <c r="B10" s="11"/>
    </row>
    <row r="11" spans="1:2" ht="14.25">
      <c r="A11" s="212" t="s">
        <v>610</v>
      </c>
      <c r="B11" s="12"/>
    </row>
    <row r="12" ht="14.25">
      <c r="B12" s="12"/>
    </row>
  </sheetData>
  <sheetProtection/>
  <mergeCells count="4">
    <mergeCell ref="A2:F2"/>
    <mergeCell ref="E3:F3"/>
    <mergeCell ref="A4:A5"/>
    <mergeCell ref="B4:F4"/>
  </mergeCells>
  <printOptions horizontalCentered="1"/>
  <pageMargins left="0.51" right="0.51" top="0.98" bottom="0.98" header="0.51" footer="0.51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C19" sqref="C19"/>
    </sheetView>
  </sheetViews>
  <sheetFormatPr defaultColWidth="9.140625" defaultRowHeight="12"/>
  <cols>
    <col min="1" max="1" width="33.421875" style="10" customWidth="1"/>
    <col min="2" max="2" width="16.421875" style="10" customWidth="1"/>
    <col min="3" max="3" width="18.8515625" style="10" customWidth="1"/>
    <col min="4" max="4" width="24.00390625" style="10" customWidth="1"/>
    <col min="5" max="5" width="18.140625" style="10" customWidth="1"/>
    <col min="6" max="6" width="13.28125" style="10" customWidth="1"/>
    <col min="7" max="16384" width="9.140625" style="10" customWidth="1"/>
  </cols>
  <sheetData>
    <row r="1" spans="1:6" ht="14.25">
      <c r="A1" s="112" t="s">
        <v>294</v>
      </c>
      <c r="B1" s="11"/>
      <c r="C1" s="11"/>
      <c r="D1" s="11"/>
      <c r="E1" s="11"/>
      <c r="F1" s="25"/>
    </row>
    <row r="2" spans="1:6" ht="25.5" customHeight="1">
      <c r="A2" s="271" t="s">
        <v>340</v>
      </c>
      <c r="B2" s="271"/>
      <c r="C2" s="271"/>
      <c r="D2" s="271"/>
      <c r="E2" s="271"/>
      <c r="F2" s="271"/>
    </row>
    <row r="3" spans="1:6" ht="16.5" customHeight="1">
      <c r="A3" s="12" t="s">
        <v>382</v>
      </c>
      <c r="B3" s="12"/>
      <c r="C3" s="12"/>
      <c r="D3" s="12"/>
      <c r="E3" s="280" t="s">
        <v>339</v>
      </c>
      <c r="F3" s="280"/>
    </row>
    <row r="4" spans="1:6" s="9" customFormat="1" ht="22.5" customHeight="1">
      <c r="A4" s="267" t="s">
        <v>341</v>
      </c>
      <c r="B4" s="272" t="s">
        <v>342</v>
      </c>
      <c r="C4" s="273"/>
      <c r="D4" s="274"/>
      <c r="E4" s="276" t="s">
        <v>347</v>
      </c>
      <c r="F4" s="278" t="s">
        <v>346</v>
      </c>
    </row>
    <row r="5" spans="1:6" s="9" customFormat="1" ht="32.25" customHeight="1">
      <c r="A5" s="275"/>
      <c r="B5" s="13" t="s">
        <v>343</v>
      </c>
      <c r="C5" s="13" t="s">
        <v>344</v>
      </c>
      <c r="D5" s="14" t="s">
        <v>345</v>
      </c>
      <c r="E5" s="277"/>
      <c r="F5" s="279"/>
    </row>
    <row r="6" spans="1:6" ht="19.5" customHeight="1">
      <c r="A6" s="22" t="s">
        <v>348</v>
      </c>
      <c r="B6" s="16"/>
      <c r="C6" s="16"/>
      <c r="D6" s="17"/>
      <c r="E6" s="17"/>
      <c r="F6" s="18"/>
    </row>
    <row r="7" spans="1:6" ht="19.5" customHeight="1">
      <c r="A7" s="15"/>
      <c r="B7" s="15"/>
      <c r="C7" s="15"/>
      <c r="D7" s="17"/>
      <c r="E7" s="17"/>
      <c r="F7" s="18"/>
    </row>
    <row r="8" spans="1:6" ht="19.5" customHeight="1">
      <c r="A8" s="15"/>
      <c r="B8" s="19"/>
      <c r="C8" s="19"/>
      <c r="D8" s="13"/>
      <c r="E8" s="13"/>
      <c r="F8" s="18"/>
    </row>
    <row r="9" spans="1:6" ht="19.5" customHeight="1">
      <c r="A9" s="15"/>
      <c r="B9" s="16"/>
      <c r="C9" s="16"/>
      <c r="D9" s="20"/>
      <c r="E9" s="20"/>
      <c r="F9" s="18"/>
    </row>
    <row r="10" spans="1:6" ht="19.5" customHeight="1">
      <c r="A10" s="21"/>
      <c r="B10" s="23"/>
      <c r="C10" s="23"/>
      <c r="D10" s="23"/>
      <c r="E10" s="23"/>
      <c r="F10" s="24"/>
    </row>
    <row r="11" spans="1:5" ht="14.25">
      <c r="A11" s="11"/>
      <c r="B11" s="11"/>
      <c r="C11" s="11"/>
      <c r="D11" s="11"/>
      <c r="E11" s="11"/>
    </row>
    <row r="12" spans="1:5" ht="14.25">
      <c r="A12" s="212" t="s">
        <v>404</v>
      </c>
      <c r="B12" s="12"/>
      <c r="C12" s="12"/>
      <c r="D12" s="12"/>
      <c r="E12" s="12"/>
    </row>
    <row r="13" spans="2:5" ht="14.25">
      <c r="B13" s="12"/>
      <c r="C13" s="12"/>
      <c r="D13" s="12"/>
      <c r="E13" s="12"/>
    </row>
  </sheetData>
  <sheetProtection/>
  <mergeCells count="6">
    <mergeCell ref="A2:F2"/>
    <mergeCell ref="B4:D4"/>
    <mergeCell ref="A4:A5"/>
    <mergeCell ref="E4:E5"/>
    <mergeCell ref="F4:F5"/>
    <mergeCell ref="E3:F3"/>
  </mergeCells>
  <printOptions horizontalCentered="1"/>
  <pageMargins left="0.51" right="0.51" top="0.98" bottom="0.98" header="0.51" footer="0.51"/>
  <pageSetup fitToHeight="1" fitToWidth="1" horizontalDpi="600" verticalDpi="6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E1">
      <selection activeCell="N5" sqref="N5"/>
    </sheetView>
  </sheetViews>
  <sheetFormatPr defaultColWidth="9.140625" defaultRowHeight="14.25" customHeight="1"/>
  <cols>
    <col min="1" max="1" width="37.57421875" style="0" customWidth="1"/>
    <col min="2" max="2" width="5.140625" style="0" customWidth="1"/>
    <col min="3" max="3" width="27.8515625" style="0" customWidth="1"/>
    <col min="4" max="4" width="32.421875" style="0" customWidth="1"/>
    <col min="5" max="5" width="11.00390625" style="0" customWidth="1"/>
    <col min="6" max="6" width="24.421875" style="0" customWidth="1"/>
    <col min="7" max="7" width="9.00390625" style="0" customWidth="1"/>
    <col min="8" max="8" width="9.57421875" style="0" customWidth="1"/>
    <col min="9" max="10" width="10.28125" style="0" customWidth="1"/>
    <col min="11" max="11" width="13.8515625" style="0" customWidth="1"/>
    <col min="12" max="12" width="14.140625" style="0" customWidth="1"/>
    <col min="13" max="16" width="10.28125" style="0" customWidth="1"/>
  </cols>
  <sheetData>
    <row r="1" spans="1:16" ht="42.75" customHeight="1">
      <c r="A1" s="285" t="s">
        <v>205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13.5" customHeight="1">
      <c r="A2" s="287" t="s">
        <v>206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22.5" customHeight="1">
      <c r="A3" s="283" t="s">
        <v>203</v>
      </c>
      <c r="B3" s="281" t="s">
        <v>207</v>
      </c>
      <c r="C3" s="283" t="s">
        <v>208</v>
      </c>
      <c r="D3" s="283" t="s">
        <v>209</v>
      </c>
      <c r="E3" s="283" t="s">
        <v>93</v>
      </c>
      <c r="F3" s="283" t="s">
        <v>94</v>
      </c>
      <c r="G3" s="281" t="s">
        <v>210</v>
      </c>
      <c r="H3" s="281" t="s">
        <v>211</v>
      </c>
      <c r="I3" s="283" t="s">
        <v>212</v>
      </c>
      <c r="J3" s="284"/>
      <c r="K3" s="283" t="s">
        <v>213</v>
      </c>
      <c r="L3" s="284"/>
      <c r="M3" s="281" t="s">
        <v>214</v>
      </c>
      <c r="N3" s="281" t="s">
        <v>215</v>
      </c>
      <c r="O3" s="281" t="s">
        <v>216</v>
      </c>
      <c r="P3" s="283" t="s">
        <v>204</v>
      </c>
    </row>
    <row r="4" spans="1:16" ht="26.25" customHeight="1">
      <c r="A4" s="284"/>
      <c r="B4" s="282"/>
      <c r="C4" s="284"/>
      <c r="D4" s="284"/>
      <c r="E4" s="284"/>
      <c r="F4" s="284"/>
      <c r="G4" s="282"/>
      <c r="H4" s="282"/>
      <c r="I4" s="1" t="s">
        <v>217</v>
      </c>
      <c r="J4" s="1" t="s">
        <v>218</v>
      </c>
      <c r="K4" s="2" t="s">
        <v>219</v>
      </c>
      <c r="L4" s="2" t="s">
        <v>220</v>
      </c>
      <c r="M4" s="282"/>
      <c r="N4" s="282"/>
      <c r="O4" s="282"/>
      <c r="P4" s="284"/>
    </row>
    <row r="5" spans="1:16" ht="13.5" customHeight="1">
      <c r="A5" s="3" t="s">
        <v>221</v>
      </c>
      <c r="B5" s="3" t="s">
        <v>222</v>
      </c>
      <c r="C5" s="3" t="s">
        <v>223</v>
      </c>
      <c r="D5" s="3" t="s">
        <v>224</v>
      </c>
      <c r="E5" s="3" t="s">
        <v>225</v>
      </c>
      <c r="F5" s="3" t="s">
        <v>226</v>
      </c>
      <c r="G5" s="3" t="s">
        <v>227</v>
      </c>
      <c r="H5" s="3" t="s">
        <v>228</v>
      </c>
      <c r="I5" s="7" t="s">
        <v>229</v>
      </c>
      <c r="J5" s="7" t="s">
        <v>230</v>
      </c>
      <c r="K5" s="7" t="s">
        <v>231</v>
      </c>
      <c r="L5" s="7" t="s">
        <v>232</v>
      </c>
      <c r="M5" s="8"/>
      <c r="N5" s="8"/>
      <c r="O5" s="3" t="s">
        <v>233</v>
      </c>
      <c r="P5" s="6"/>
    </row>
    <row r="6" spans="1:16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sheetProtection/>
  <mergeCells count="16">
    <mergeCell ref="A1:P1"/>
    <mergeCell ref="A2:P2"/>
    <mergeCell ref="I3:J3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D1">
      <selection activeCell="F7" sqref="F7"/>
    </sheetView>
  </sheetViews>
  <sheetFormatPr defaultColWidth="9.140625" defaultRowHeight="14.25" customHeight="1"/>
  <cols>
    <col min="1" max="1" width="29.140625" style="0" customWidth="1"/>
    <col min="2" max="2" width="5.7109375" style="0" customWidth="1"/>
    <col min="3" max="3" width="26.28125" style="0" customWidth="1"/>
    <col min="4" max="4" width="39.57421875" style="0" customWidth="1"/>
    <col min="5" max="5" width="13.57421875" style="0" customWidth="1"/>
    <col min="6" max="6" width="30.8515625" style="0" customWidth="1"/>
    <col min="7" max="7" width="16.28125" style="0" customWidth="1"/>
    <col min="8" max="8" width="11.8515625" style="0" customWidth="1"/>
    <col min="9" max="9" width="14.57421875" style="0" customWidth="1"/>
    <col min="10" max="10" width="10.28125" style="0" customWidth="1"/>
  </cols>
  <sheetData>
    <row r="1" spans="1:10" ht="47.25" customHeight="1">
      <c r="A1" s="289" t="s">
        <v>234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13.5" customHeight="1">
      <c r="A2" s="287" t="s">
        <v>235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24" customHeight="1">
      <c r="A3" s="283" t="s">
        <v>203</v>
      </c>
      <c r="B3" s="281" t="s">
        <v>207</v>
      </c>
      <c r="C3" s="283" t="s">
        <v>208</v>
      </c>
      <c r="D3" s="283" t="s">
        <v>209</v>
      </c>
      <c r="E3" s="283" t="s">
        <v>93</v>
      </c>
      <c r="F3" s="283" t="s">
        <v>94</v>
      </c>
      <c r="G3" s="283" t="s">
        <v>236</v>
      </c>
      <c r="H3" s="284"/>
      <c r="I3" s="283" t="s">
        <v>237</v>
      </c>
      <c r="J3" s="283" t="s">
        <v>204</v>
      </c>
    </row>
    <row r="4" spans="1:10" ht="27" customHeight="1">
      <c r="A4" s="284"/>
      <c r="B4" s="282"/>
      <c r="C4" s="284"/>
      <c r="D4" s="284"/>
      <c r="E4" s="284"/>
      <c r="F4" s="284"/>
      <c r="G4" s="1" t="s">
        <v>200</v>
      </c>
      <c r="H4" s="1" t="s">
        <v>201</v>
      </c>
      <c r="I4" s="284"/>
      <c r="J4" s="284"/>
    </row>
    <row r="5" spans="1:10" ht="13.5" customHeight="1">
      <c r="A5" s="3" t="s">
        <v>238</v>
      </c>
      <c r="B5" s="3" t="s">
        <v>239</v>
      </c>
      <c r="C5" s="3" t="s">
        <v>240</v>
      </c>
      <c r="D5" s="3" t="s">
        <v>241</v>
      </c>
      <c r="E5" s="3" t="s">
        <v>242</v>
      </c>
      <c r="F5" s="3" t="s">
        <v>243</v>
      </c>
      <c r="G5" s="4" t="s">
        <v>244</v>
      </c>
      <c r="H5" s="4" t="s">
        <v>245</v>
      </c>
      <c r="I5" s="3" t="s">
        <v>246</v>
      </c>
      <c r="J5" s="6"/>
    </row>
    <row r="6" spans="1:10" ht="13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3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3.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</sheetData>
  <sheetProtection/>
  <mergeCells count="11">
    <mergeCell ref="D3:D4"/>
    <mergeCell ref="E3:E4"/>
    <mergeCell ref="F3:F4"/>
    <mergeCell ref="I3:I4"/>
    <mergeCell ref="J3:J4"/>
    <mergeCell ref="A1:J1"/>
    <mergeCell ref="A2:J2"/>
    <mergeCell ref="G3:H3"/>
    <mergeCell ref="A3:A4"/>
    <mergeCell ref="B3:B4"/>
    <mergeCell ref="C3:C4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4" sqref="N14"/>
    </sheetView>
  </sheetViews>
  <sheetFormatPr defaultColWidth="10.140625" defaultRowHeight="12"/>
  <cols>
    <col min="1" max="1" width="14.7109375" style="46" customWidth="1"/>
    <col min="2" max="2" width="27.8515625" style="46" customWidth="1"/>
    <col min="3" max="3" width="24.421875" style="46" customWidth="1"/>
    <col min="4" max="4" width="14.421875" style="46" customWidth="1"/>
    <col min="5" max="5" width="14.28125" style="46" customWidth="1"/>
    <col min="6" max="12" width="7.421875" style="46" customWidth="1"/>
    <col min="13" max="16384" width="10.140625" style="46" customWidth="1"/>
  </cols>
  <sheetData>
    <row r="1" spans="1:12" s="105" customFormat="1" ht="15.75" customHeight="1">
      <c r="A1" s="115" t="s">
        <v>297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17"/>
    </row>
    <row r="2" spans="1:12" s="105" customFormat="1" ht="27" customHeight="1">
      <c r="A2" s="293" t="s">
        <v>412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s="107" customFormat="1" ht="18" customHeight="1">
      <c r="A3" s="106" t="s">
        <v>290</v>
      </c>
      <c r="B3" s="194" t="s">
        <v>354</v>
      </c>
      <c r="C3" s="106"/>
      <c r="D3" s="106"/>
      <c r="E3" s="106"/>
      <c r="F3" s="106"/>
      <c r="G3" s="106"/>
      <c r="H3" s="106"/>
      <c r="I3" s="106"/>
      <c r="J3" s="291" t="s">
        <v>413</v>
      </c>
      <c r="K3" s="292"/>
      <c r="L3" s="292"/>
    </row>
    <row r="4" spans="1:12" s="120" customFormat="1" ht="37.5" customHeight="1">
      <c r="A4" s="294" t="s">
        <v>291</v>
      </c>
      <c r="B4" s="295" t="s">
        <v>209</v>
      </c>
      <c r="C4" s="294" t="s">
        <v>292</v>
      </c>
      <c r="D4" s="295" t="s">
        <v>16</v>
      </c>
      <c r="E4" s="298" t="s">
        <v>293</v>
      </c>
      <c r="F4" s="299"/>
      <c r="G4" s="300"/>
      <c r="H4" s="298" t="s">
        <v>414</v>
      </c>
      <c r="I4" s="299"/>
      <c r="J4" s="300"/>
      <c r="K4" s="295" t="s">
        <v>415</v>
      </c>
      <c r="L4" s="295" t="s">
        <v>416</v>
      </c>
    </row>
    <row r="5" spans="1:12" s="120" customFormat="1" ht="37.5" customHeight="1">
      <c r="A5" s="294"/>
      <c r="B5" s="296"/>
      <c r="C5" s="294"/>
      <c r="D5" s="297"/>
      <c r="E5" s="119" t="s">
        <v>98</v>
      </c>
      <c r="F5" s="119" t="s">
        <v>99</v>
      </c>
      <c r="G5" s="119" t="s">
        <v>252</v>
      </c>
      <c r="H5" s="119" t="s">
        <v>98</v>
      </c>
      <c r="I5" s="119" t="s">
        <v>99</v>
      </c>
      <c r="J5" s="119" t="s">
        <v>252</v>
      </c>
      <c r="K5" s="301"/>
      <c r="L5" s="301"/>
    </row>
    <row r="6" spans="1:12" s="120" customFormat="1" ht="18" customHeight="1">
      <c r="A6" s="122"/>
      <c r="B6" s="118"/>
      <c r="C6" s="123" t="s">
        <v>354</v>
      </c>
      <c r="D6" s="195"/>
      <c r="E6" s="118"/>
      <c r="F6" s="119"/>
      <c r="G6" s="119"/>
      <c r="H6" s="119"/>
      <c r="I6" s="119"/>
      <c r="J6" s="119"/>
      <c r="K6" s="121"/>
      <c r="L6" s="121"/>
    </row>
    <row r="7" spans="1:12" s="120" customFormat="1" ht="18" customHeight="1">
      <c r="A7" s="122" t="s">
        <v>417</v>
      </c>
      <c r="B7" s="138" t="s">
        <v>418</v>
      </c>
      <c r="C7" s="123" t="s">
        <v>369</v>
      </c>
      <c r="D7" s="180">
        <v>272.56</v>
      </c>
      <c r="E7" s="180">
        <v>272.56</v>
      </c>
      <c r="F7" s="119"/>
      <c r="G7" s="119"/>
      <c r="H7" s="119"/>
      <c r="I7" s="119"/>
      <c r="J7" s="119"/>
      <c r="K7" s="121"/>
      <c r="L7" s="121"/>
    </row>
    <row r="8" spans="1:12" s="120" customFormat="1" ht="18" customHeight="1">
      <c r="A8" s="124" t="s">
        <v>417</v>
      </c>
      <c r="B8" s="138" t="s">
        <v>419</v>
      </c>
      <c r="C8" s="123" t="s">
        <v>369</v>
      </c>
      <c r="D8" s="180">
        <v>22.12</v>
      </c>
      <c r="E8" s="180">
        <v>22.12</v>
      </c>
      <c r="F8" s="126"/>
      <c r="G8" s="126"/>
      <c r="H8" s="126"/>
      <c r="I8" s="126"/>
      <c r="J8" s="126"/>
      <c r="K8" s="126"/>
      <c r="L8" s="126"/>
    </row>
    <row r="9" spans="1:12" s="120" customFormat="1" ht="18" customHeight="1">
      <c r="A9" s="124" t="s">
        <v>417</v>
      </c>
      <c r="B9" s="138" t="s">
        <v>420</v>
      </c>
      <c r="C9" s="123" t="s">
        <v>369</v>
      </c>
      <c r="D9" s="180">
        <v>21</v>
      </c>
      <c r="E9" s="180">
        <v>21</v>
      </c>
      <c r="F9" s="126"/>
      <c r="G9" s="126"/>
      <c r="H9" s="126"/>
      <c r="I9" s="126"/>
      <c r="J9" s="126"/>
      <c r="K9" s="126"/>
      <c r="L9" s="126"/>
    </row>
    <row r="10" spans="1:12" s="47" customFormat="1" ht="18" customHeight="1">
      <c r="A10" s="128" t="s">
        <v>417</v>
      </c>
      <c r="B10" s="138" t="s">
        <v>421</v>
      </c>
      <c r="C10" s="123" t="s">
        <v>369</v>
      </c>
      <c r="D10" s="180">
        <v>4.12</v>
      </c>
      <c r="E10" s="180">
        <v>4.12</v>
      </c>
      <c r="F10" s="110"/>
      <c r="G10" s="110"/>
      <c r="H10" s="110"/>
      <c r="I10" s="110"/>
      <c r="J10" s="109"/>
      <c r="K10" s="109"/>
      <c r="L10" s="109"/>
    </row>
    <row r="11" spans="1:12" s="47" customFormat="1" ht="18" customHeight="1">
      <c r="A11" s="128" t="s">
        <v>417</v>
      </c>
      <c r="B11" s="138" t="s">
        <v>422</v>
      </c>
      <c r="C11" s="123" t="s">
        <v>369</v>
      </c>
      <c r="D11" s="180">
        <v>2.64</v>
      </c>
      <c r="E11" s="180">
        <v>2.64</v>
      </c>
      <c r="F11" s="109"/>
      <c r="G11" s="109"/>
      <c r="H11" s="109"/>
      <c r="I11" s="109"/>
      <c r="J11" s="109"/>
      <c r="K11" s="109"/>
      <c r="L11" s="109"/>
    </row>
    <row r="12" spans="1:12" s="47" customFormat="1" ht="18" customHeight="1">
      <c r="A12" s="128" t="s">
        <v>417</v>
      </c>
      <c r="B12" s="138" t="s">
        <v>423</v>
      </c>
      <c r="C12" s="123" t="s">
        <v>369</v>
      </c>
      <c r="D12" s="180">
        <v>692.35</v>
      </c>
      <c r="E12" s="180">
        <v>692.35</v>
      </c>
      <c r="F12" s="109"/>
      <c r="G12" s="109"/>
      <c r="H12" s="109"/>
      <c r="I12" s="109"/>
      <c r="J12" s="109"/>
      <c r="K12" s="109"/>
      <c r="L12" s="109"/>
    </row>
    <row r="13" spans="1:12" s="47" customFormat="1" ht="21" customHeight="1">
      <c r="A13" s="124" t="s">
        <v>417</v>
      </c>
      <c r="B13" s="138" t="s">
        <v>424</v>
      </c>
      <c r="C13" s="123" t="s">
        <v>369</v>
      </c>
      <c r="D13" s="180">
        <v>34.27</v>
      </c>
      <c r="E13" s="180">
        <v>34.27</v>
      </c>
      <c r="F13" s="109"/>
      <c r="G13" s="109"/>
      <c r="H13" s="109"/>
      <c r="I13" s="109"/>
      <c r="J13" s="109"/>
      <c r="K13" s="109"/>
      <c r="L13" s="109"/>
    </row>
    <row r="14" spans="1:12" s="120" customFormat="1" ht="18" customHeight="1">
      <c r="A14" s="124"/>
      <c r="C14" s="19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s="47" customFormat="1" ht="18" customHeight="1">
      <c r="A15" s="128"/>
      <c r="B15" s="111"/>
      <c r="C15" s="108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s="47" customFormat="1" ht="18" customHeight="1">
      <c r="A16" s="128"/>
      <c r="B16" s="108"/>
      <c r="C16" s="108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s="120" customFormat="1" ht="18" customHeight="1">
      <c r="A17" s="129" t="s">
        <v>46</v>
      </c>
      <c r="B17" s="127"/>
      <c r="C17" s="125"/>
      <c r="D17" s="339">
        <f>SUM(D7:D13)</f>
        <v>1049.06</v>
      </c>
      <c r="E17" s="339">
        <f>SUM(E7:E13)</f>
        <v>1049.06</v>
      </c>
      <c r="F17" s="126"/>
      <c r="G17" s="126"/>
      <c r="H17" s="126"/>
      <c r="I17" s="126"/>
      <c r="J17" s="126"/>
      <c r="K17" s="126"/>
      <c r="L17" s="126"/>
    </row>
  </sheetData>
  <sheetProtection/>
  <mergeCells count="10">
    <mergeCell ref="J3:L3"/>
    <mergeCell ref="A2:L2"/>
    <mergeCell ref="A4:A5"/>
    <mergeCell ref="B4:B5"/>
    <mergeCell ref="C4:C5"/>
    <mergeCell ref="D4:D5"/>
    <mergeCell ref="E4:G4"/>
    <mergeCell ref="H4:J4"/>
    <mergeCell ref="K4:K5"/>
    <mergeCell ref="L4:L5"/>
  </mergeCells>
  <dataValidations count="1">
    <dataValidation type="list" allowBlank="1" showInputMessage="1" showErrorMessage="1" sqref="A6:A16">
      <formula1>"特定目标类,其他运转类"</formula1>
    </dataValidation>
  </dataValidations>
  <printOptions/>
  <pageMargins left="0.3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82"/>
  <sheetViews>
    <sheetView tabSelected="1" zoomScalePageLayoutView="0" workbookViewId="0" topLeftCell="A67">
      <selection activeCell="H6" sqref="H6:H18"/>
    </sheetView>
  </sheetViews>
  <sheetFormatPr defaultColWidth="11.421875" defaultRowHeight="12"/>
  <cols>
    <col min="1" max="2" width="17.57421875" style="47" customWidth="1"/>
    <col min="3" max="3" width="14.00390625" style="47" customWidth="1"/>
    <col min="4" max="4" width="12.00390625" style="47" customWidth="1"/>
    <col min="5" max="5" width="13.00390625" style="47" customWidth="1"/>
    <col min="6" max="8" width="16.421875" style="47" customWidth="1"/>
    <col min="9" max="13" width="14.00390625" style="47" customWidth="1"/>
    <col min="14" max="14" width="16.00390625" style="47" customWidth="1"/>
    <col min="15" max="15" width="14.00390625" style="47" customWidth="1"/>
    <col min="16" max="16" width="12.00390625" style="47" customWidth="1"/>
    <col min="17" max="19" width="11.140625" style="47" customWidth="1"/>
    <col min="20" max="16384" width="11.421875" style="47" customWidth="1"/>
  </cols>
  <sheetData>
    <row r="2" spans="1:16" ht="54" customHeight="1">
      <c r="A2" s="309" t="s">
        <v>425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ht="30" customHeight="1">
      <c r="A3" s="308" t="s">
        <v>203</v>
      </c>
      <c r="B3" s="308" t="s">
        <v>209</v>
      </c>
      <c r="C3" s="308" t="s">
        <v>299</v>
      </c>
      <c r="D3" s="308" t="s">
        <v>300</v>
      </c>
      <c r="E3" s="308" t="s">
        <v>301</v>
      </c>
      <c r="F3" s="308" t="s">
        <v>302</v>
      </c>
      <c r="G3" s="308" t="s">
        <v>303</v>
      </c>
      <c r="H3" s="308"/>
      <c r="I3" s="308" t="s">
        <v>304</v>
      </c>
      <c r="J3" s="308" t="s">
        <v>305</v>
      </c>
      <c r="K3" s="308" t="s">
        <v>306</v>
      </c>
      <c r="L3" s="308" t="s">
        <v>307</v>
      </c>
      <c r="M3" s="308" t="s">
        <v>308</v>
      </c>
      <c r="N3" s="308" t="s">
        <v>309</v>
      </c>
      <c r="O3" s="308" t="s">
        <v>310</v>
      </c>
      <c r="P3" s="308" t="s">
        <v>311</v>
      </c>
    </row>
    <row r="4" spans="1:16" ht="30" customHeight="1">
      <c r="A4" s="308"/>
      <c r="B4" s="308"/>
      <c r="C4" s="308"/>
      <c r="D4" s="308"/>
      <c r="E4" s="308"/>
      <c r="F4" s="308"/>
      <c r="G4" s="137" t="s">
        <v>312</v>
      </c>
      <c r="H4" s="137" t="s">
        <v>313</v>
      </c>
      <c r="I4" s="308"/>
      <c r="J4" s="308"/>
      <c r="K4" s="308"/>
      <c r="L4" s="308"/>
      <c r="M4" s="308"/>
      <c r="N4" s="308"/>
      <c r="O4" s="308"/>
      <c r="P4" s="308"/>
    </row>
    <row r="5" spans="1:16" s="133" customFormat="1" ht="33.75" customHeight="1">
      <c r="A5" s="130" t="s">
        <v>16</v>
      </c>
      <c r="B5" s="130" t="s">
        <v>314</v>
      </c>
      <c r="C5" s="130" t="s">
        <v>314</v>
      </c>
      <c r="D5" s="130" t="s">
        <v>314</v>
      </c>
      <c r="E5" s="130" t="s">
        <v>314</v>
      </c>
      <c r="F5" s="131">
        <v>1049.06</v>
      </c>
      <c r="G5" s="131">
        <v>1049.06</v>
      </c>
      <c r="H5" s="131"/>
      <c r="I5" s="132" t="s">
        <v>314</v>
      </c>
      <c r="J5" s="132" t="s">
        <v>314</v>
      </c>
      <c r="K5" s="132" t="s">
        <v>314</v>
      </c>
      <c r="L5" s="132" t="s">
        <v>314</v>
      </c>
      <c r="M5" s="132" t="s">
        <v>314</v>
      </c>
      <c r="N5" s="132" t="s">
        <v>314</v>
      </c>
      <c r="O5" s="132" t="s">
        <v>314</v>
      </c>
      <c r="P5" s="132" t="s">
        <v>314</v>
      </c>
    </row>
    <row r="6" spans="1:16" ht="25.5" customHeight="1">
      <c r="A6" s="302" t="s">
        <v>349</v>
      </c>
      <c r="B6" s="303" t="s">
        <v>426</v>
      </c>
      <c r="C6" s="303" t="s">
        <v>417</v>
      </c>
      <c r="D6" s="303" t="s">
        <v>427</v>
      </c>
      <c r="E6" s="303">
        <v>13366030166</v>
      </c>
      <c r="F6" s="303">
        <v>272.56</v>
      </c>
      <c r="G6" s="303">
        <v>272.56</v>
      </c>
      <c r="H6" s="303"/>
      <c r="I6" s="303" t="s">
        <v>428</v>
      </c>
      <c r="J6" s="303" t="s">
        <v>315</v>
      </c>
      <c r="K6" s="303" t="s">
        <v>316</v>
      </c>
      <c r="L6" s="131" t="s">
        <v>429</v>
      </c>
      <c r="M6" s="131"/>
      <c r="N6" s="131">
        <v>5009.24</v>
      </c>
      <c r="O6" s="131" t="s">
        <v>430</v>
      </c>
      <c r="P6" s="131"/>
    </row>
    <row r="7" spans="1:16" ht="25.5" customHeight="1">
      <c r="A7" s="30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131" t="s">
        <v>431</v>
      </c>
      <c r="M7" s="131"/>
      <c r="N7" s="131">
        <v>60000</v>
      </c>
      <c r="O7" s="131" t="s">
        <v>432</v>
      </c>
      <c r="P7" s="131"/>
    </row>
    <row r="8" spans="1:16" ht="25.5" customHeight="1">
      <c r="A8" s="302"/>
      <c r="B8" s="305"/>
      <c r="C8" s="305"/>
      <c r="D8" s="305"/>
      <c r="E8" s="305"/>
      <c r="F8" s="305"/>
      <c r="G8" s="305"/>
      <c r="H8" s="305"/>
      <c r="I8" s="305"/>
      <c r="J8" s="304"/>
      <c r="K8" s="304"/>
      <c r="L8" s="131" t="s">
        <v>433</v>
      </c>
      <c r="M8" s="131"/>
      <c r="N8" s="131">
        <v>20000</v>
      </c>
      <c r="O8" s="131" t="s">
        <v>432</v>
      </c>
      <c r="P8" s="131"/>
    </row>
    <row r="9" spans="1:16" ht="25.5" customHeight="1">
      <c r="A9" s="302"/>
      <c r="B9" s="305"/>
      <c r="C9" s="305"/>
      <c r="D9" s="305"/>
      <c r="E9" s="305"/>
      <c r="F9" s="305"/>
      <c r="G9" s="305"/>
      <c r="H9" s="305"/>
      <c r="I9" s="305"/>
      <c r="J9" s="303" t="s">
        <v>315</v>
      </c>
      <c r="K9" s="303" t="s">
        <v>317</v>
      </c>
      <c r="L9" s="131" t="s">
        <v>434</v>
      </c>
      <c r="M9" s="131"/>
      <c r="N9" s="197">
        <v>1</v>
      </c>
      <c r="O9" s="131"/>
      <c r="P9" s="131"/>
    </row>
    <row r="10" spans="1:16" ht="25.5" customHeight="1">
      <c r="A10" s="302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131" t="s">
        <v>435</v>
      </c>
      <c r="M10" s="131"/>
      <c r="N10" s="197">
        <v>1</v>
      </c>
      <c r="O10" s="131"/>
      <c r="P10" s="131"/>
    </row>
    <row r="11" spans="1:16" ht="25.5" customHeight="1">
      <c r="A11" s="302"/>
      <c r="B11" s="305"/>
      <c r="C11" s="305"/>
      <c r="D11" s="305"/>
      <c r="E11" s="305"/>
      <c r="F11" s="305"/>
      <c r="G11" s="305"/>
      <c r="H11" s="305"/>
      <c r="I11" s="305"/>
      <c r="J11" s="305"/>
      <c r="K11" s="304"/>
      <c r="L11" s="131" t="s">
        <v>436</v>
      </c>
      <c r="M11" s="131"/>
      <c r="N11" s="197" t="s">
        <v>437</v>
      </c>
      <c r="O11" s="131"/>
      <c r="P11" s="131"/>
    </row>
    <row r="12" spans="1:16" ht="25.5" customHeight="1">
      <c r="A12" s="302"/>
      <c r="B12" s="305"/>
      <c r="C12" s="305"/>
      <c r="D12" s="305"/>
      <c r="E12" s="305"/>
      <c r="F12" s="305"/>
      <c r="G12" s="305"/>
      <c r="H12" s="305"/>
      <c r="I12" s="305"/>
      <c r="J12" s="304"/>
      <c r="K12" s="131" t="s">
        <v>318</v>
      </c>
      <c r="L12" s="131" t="s">
        <v>438</v>
      </c>
      <c r="M12" s="131"/>
      <c r="N12" s="198">
        <v>365</v>
      </c>
      <c r="O12" s="131" t="s">
        <v>439</v>
      </c>
      <c r="P12" s="131"/>
    </row>
    <row r="13" spans="1:16" ht="25.5" customHeight="1">
      <c r="A13" s="302"/>
      <c r="B13" s="305"/>
      <c r="C13" s="305"/>
      <c r="D13" s="305"/>
      <c r="E13" s="305"/>
      <c r="F13" s="305"/>
      <c r="G13" s="305"/>
      <c r="H13" s="305"/>
      <c r="I13" s="305"/>
      <c r="J13" s="303" t="s">
        <v>319</v>
      </c>
      <c r="K13" s="303" t="s">
        <v>321</v>
      </c>
      <c r="L13" s="131" t="s">
        <v>440</v>
      </c>
      <c r="M13" s="131"/>
      <c r="N13" s="131" t="s">
        <v>441</v>
      </c>
      <c r="O13" s="131" t="s">
        <v>442</v>
      </c>
      <c r="P13" s="131"/>
    </row>
    <row r="14" spans="1:16" ht="25.5" customHeight="1">
      <c r="A14" s="302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131" t="s">
        <v>443</v>
      </c>
      <c r="M14" s="131"/>
      <c r="N14" s="131" t="s">
        <v>444</v>
      </c>
      <c r="O14" s="131"/>
      <c r="P14" s="131"/>
    </row>
    <row r="15" spans="1:16" ht="25.5" customHeight="1">
      <c r="A15" s="302"/>
      <c r="B15" s="305"/>
      <c r="C15" s="305"/>
      <c r="D15" s="305"/>
      <c r="E15" s="305"/>
      <c r="F15" s="305"/>
      <c r="G15" s="305"/>
      <c r="H15" s="305"/>
      <c r="I15" s="305"/>
      <c r="J15" s="305"/>
      <c r="K15" s="304"/>
      <c r="L15" s="131" t="s">
        <v>445</v>
      </c>
      <c r="M15" s="131"/>
      <c r="N15" s="131" t="s">
        <v>446</v>
      </c>
      <c r="O15" s="131"/>
      <c r="P15" s="131"/>
    </row>
    <row r="16" spans="1:16" ht="25.5" customHeight="1">
      <c r="A16" s="302"/>
      <c r="B16" s="305"/>
      <c r="C16" s="305"/>
      <c r="D16" s="305"/>
      <c r="E16" s="305"/>
      <c r="F16" s="305"/>
      <c r="G16" s="305"/>
      <c r="H16" s="305"/>
      <c r="I16" s="305"/>
      <c r="J16" s="199" t="s">
        <v>324</v>
      </c>
      <c r="K16" s="131" t="s">
        <v>325</v>
      </c>
      <c r="L16" s="131" t="s">
        <v>447</v>
      </c>
      <c r="M16" s="131"/>
      <c r="N16" s="131">
        <v>272.56</v>
      </c>
      <c r="O16" s="131" t="s">
        <v>448</v>
      </c>
      <c r="P16" s="131"/>
    </row>
    <row r="17" spans="1:16" ht="34.5" customHeight="1">
      <c r="A17" s="302"/>
      <c r="B17" s="305"/>
      <c r="C17" s="305"/>
      <c r="D17" s="305"/>
      <c r="E17" s="305"/>
      <c r="F17" s="305"/>
      <c r="G17" s="305"/>
      <c r="H17" s="305"/>
      <c r="I17" s="305"/>
      <c r="J17" s="303" t="s">
        <v>328</v>
      </c>
      <c r="K17" s="303" t="s">
        <v>329</v>
      </c>
      <c r="L17" s="131" t="s">
        <v>449</v>
      </c>
      <c r="M17" s="131"/>
      <c r="N17" s="131" t="s">
        <v>450</v>
      </c>
      <c r="O17" s="131"/>
      <c r="P17" s="131"/>
    </row>
    <row r="18" spans="1:16" ht="12">
      <c r="A18" s="302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131" t="s">
        <v>451</v>
      </c>
      <c r="M18" s="131"/>
      <c r="N18" s="131" t="s">
        <v>450</v>
      </c>
      <c r="O18" s="200"/>
      <c r="P18" s="200"/>
    </row>
    <row r="19" spans="1:16" ht="12">
      <c r="A19" s="302" t="s">
        <v>349</v>
      </c>
      <c r="B19" s="302" t="s">
        <v>452</v>
      </c>
      <c r="C19" s="303" t="s">
        <v>417</v>
      </c>
      <c r="D19" s="302" t="s">
        <v>453</v>
      </c>
      <c r="E19" s="302">
        <v>81389320</v>
      </c>
      <c r="F19" s="302">
        <v>22.12</v>
      </c>
      <c r="G19" s="302">
        <v>22.12</v>
      </c>
      <c r="H19" s="302"/>
      <c r="I19" s="302" t="s">
        <v>454</v>
      </c>
      <c r="J19" s="131" t="s">
        <v>315</v>
      </c>
      <c r="K19" s="131" t="s">
        <v>316</v>
      </c>
      <c r="L19" s="131" t="s">
        <v>455</v>
      </c>
      <c r="M19" s="131" t="s">
        <v>456</v>
      </c>
      <c r="N19" s="131">
        <v>268</v>
      </c>
      <c r="O19" s="131" t="s">
        <v>430</v>
      </c>
      <c r="P19" s="131" t="s">
        <v>457</v>
      </c>
    </row>
    <row r="20" spans="1:16" ht="12">
      <c r="A20" s="302"/>
      <c r="B20" s="302"/>
      <c r="C20" s="305"/>
      <c r="D20" s="302"/>
      <c r="E20" s="302"/>
      <c r="F20" s="302"/>
      <c r="G20" s="302"/>
      <c r="H20" s="302"/>
      <c r="I20" s="302"/>
      <c r="J20" s="131" t="s">
        <v>315</v>
      </c>
      <c r="K20" s="131" t="s">
        <v>317</v>
      </c>
      <c r="L20" s="131" t="s">
        <v>458</v>
      </c>
      <c r="M20" s="131" t="s">
        <v>456</v>
      </c>
      <c r="N20" s="197">
        <v>1</v>
      </c>
      <c r="O20" s="131" t="s">
        <v>459</v>
      </c>
      <c r="P20" s="131" t="s">
        <v>457</v>
      </c>
    </row>
    <row r="21" spans="1:16" ht="12">
      <c r="A21" s="302"/>
      <c r="B21" s="302"/>
      <c r="C21" s="305"/>
      <c r="D21" s="302"/>
      <c r="E21" s="302"/>
      <c r="F21" s="302"/>
      <c r="G21" s="302"/>
      <c r="H21" s="302"/>
      <c r="I21" s="302"/>
      <c r="J21" s="131" t="s">
        <v>315</v>
      </c>
      <c r="K21" s="131" t="s">
        <v>318</v>
      </c>
      <c r="L21" s="131" t="s">
        <v>438</v>
      </c>
      <c r="M21" s="131" t="s">
        <v>456</v>
      </c>
      <c r="N21" s="131">
        <v>365</v>
      </c>
      <c r="O21" s="131" t="s">
        <v>439</v>
      </c>
      <c r="P21" s="131" t="s">
        <v>457</v>
      </c>
    </row>
    <row r="22" spans="1:16" ht="12">
      <c r="A22" s="302"/>
      <c r="B22" s="302"/>
      <c r="C22" s="305"/>
      <c r="D22" s="302"/>
      <c r="E22" s="302"/>
      <c r="F22" s="302"/>
      <c r="G22" s="302"/>
      <c r="H22" s="302"/>
      <c r="I22" s="302"/>
      <c r="J22" s="131" t="s">
        <v>319</v>
      </c>
      <c r="K22" s="131" t="s">
        <v>320</v>
      </c>
      <c r="L22" s="131" t="s">
        <v>460</v>
      </c>
      <c r="M22" s="131" t="s">
        <v>461</v>
      </c>
      <c r="N22" s="131">
        <v>31.6</v>
      </c>
      <c r="O22" s="131" t="s">
        <v>448</v>
      </c>
      <c r="P22" s="131" t="s">
        <v>457</v>
      </c>
    </row>
    <row r="23" spans="1:16" ht="33.75">
      <c r="A23" s="302"/>
      <c r="B23" s="302"/>
      <c r="C23" s="305"/>
      <c r="D23" s="302"/>
      <c r="E23" s="302"/>
      <c r="F23" s="302"/>
      <c r="G23" s="302"/>
      <c r="H23" s="302"/>
      <c r="I23" s="302"/>
      <c r="J23" s="131" t="s">
        <v>319</v>
      </c>
      <c r="K23" s="131" t="s">
        <v>321</v>
      </c>
      <c r="L23" s="131" t="s">
        <v>462</v>
      </c>
      <c r="M23" s="131" t="s">
        <v>463</v>
      </c>
      <c r="N23" s="131">
        <v>365</v>
      </c>
      <c r="O23" s="131" t="s">
        <v>439</v>
      </c>
      <c r="P23" s="131" t="s">
        <v>464</v>
      </c>
    </row>
    <row r="24" spans="1:16" ht="33.75">
      <c r="A24" s="302"/>
      <c r="B24" s="302"/>
      <c r="C24" s="305"/>
      <c r="D24" s="302"/>
      <c r="E24" s="302"/>
      <c r="F24" s="302"/>
      <c r="G24" s="302"/>
      <c r="H24" s="302"/>
      <c r="I24" s="302"/>
      <c r="J24" s="131"/>
      <c r="K24" s="131"/>
      <c r="L24" s="131" t="s">
        <v>465</v>
      </c>
      <c r="M24" s="131" t="s">
        <v>466</v>
      </c>
      <c r="N24" s="131">
        <v>4</v>
      </c>
      <c r="O24" s="131" t="s">
        <v>467</v>
      </c>
      <c r="P24" s="131" t="s">
        <v>464</v>
      </c>
    </row>
    <row r="25" spans="1:16" ht="12">
      <c r="A25" s="302"/>
      <c r="B25" s="302"/>
      <c r="C25" s="305"/>
      <c r="D25" s="302"/>
      <c r="E25" s="302"/>
      <c r="F25" s="302"/>
      <c r="G25" s="302"/>
      <c r="H25" s="302"/>
      <c r="I25" s="302"/>
      <c r="J25" s="131" t="s">
        <v>319</v>
      </c>
      <c r="K25" s="131" t="s">
        <v>322</v>
      </c>
      <c r="L25" s="131"/>
      <c r="M25" s="131"/>
      <c r="N25" s="131"/>
      <c r="O25" s="131"/>
      <c r="P25" s="131"/>
    </row>
    <row r="26" spans="1:16" ht="12">
      <c r="A26" s="302"/>
      <c r="B26" s="302"/>
      <c r="C26" s="305"/>
      <c r="D26" s="302"/>
      <c r="E26" s="302"/>
      <c r="F26" s="302"/>
      <c r="G26" s="302"/>
      <c r="H26" s="302"/>
      <c r="I26" s="302"/>
      <c r="J26" s="131" t="s">
        <v>319</v>
      </c>
      <c r="K26" s="131" t="s">
        <v>323</v>
      </c>
      <c r="L26" s="131"/>
      <c r="M26" s="131"/>
      <c r="N26" s="131"/>
      <c r="O26" s="131"/>
      <c r="P26" s="131"/>
    </row>
    <row r="27" spans="1:16" ht="12">
      <c r="A27" s="302"/>
      <c r="B27" s="302"/>
      <c r="C27" s="305"/>
      <c r="D27" s="302"/>
      <c r="E27" s="302"/>
      <c r="F27" s="302"/>
      <c r="G27" s="302"/>
      <c r="H27" s="302"/>
      <c r="I27" s="302"/>
      <c r="J27" s="131" t="s">
        <v>324</v>
      </c>
      <c r="K27" s="131" t="s">
        <v>325</v>
      </c>
      <c r="L27" s="131" t="s">
        <v>460</v>
      </c>
      <c r="M27" s="131" t="s">
        <v>468</v>
      </c>
      <c r="N27" s="131">
        <v>31.6</v>
      </c>
      <c r="O27" s="131" t="s">
        <v>448</v>
      </c>
      <c r="P27" s="131" t="s">
        <v>457</v>
      </c>
    </row>
    <row r="28" spans="1:16" ht="12">
      <c r="A28" s="302"/>
      <c r="B28" s="302"/>
      <c r="C28" s="305"/>
      <c r="D28" s="302"/>
      <c r="E28" s="302"/>
      <c r="F28" s="302"/>
      <c r="G28" s="302"/>
      <c r="H28" s="302"/>
      <c r="I28" s="302"/>
      <c r="J28" s="131" t="s">
        <v>324</v>
      </c>
      <c r="K28" s="131" t="s">
        <v>326</v>
      </c>
      <c r="L28" s="131"/>
      <c r="M28" s="131"/>
      <c r="N28" s="131"/>
      <c r="O28" s="131"/>
      <c r="P28" s="131"/>
    </row>
    <row r="29" spans="1:16" ht="22.5">
      <c r="A29" s="302"/>
      <c r="B29" s="302"/>
      <c r="C29" s="305"/>
      <c r="D29" s="302"/>
      <c r="E29" s="302"/>
      <c r="F29" s="302"/>
      <c r="G29" s="302"/>
      <c r="H29" s="302"/>
      <c r="I29" s="302"/>
      <c r="J29" s="131" t="s">
        <v>324</v>
      </c>
      <c r="K29" s="131" t="s">
        <v>327</v>
      </c>
      <c r="L29" s="131"/>
      <c r="M29" s="131"/>
      <c r="N29" s="131"/>
      <c r="O29" s="131"/>
      <c r="P29" s="131"/>
    </row>
    <row r="30" spans="1:16" ht="22.5">
      <c r="A30" s="302"/>
      <c r="B30" s="302"/>
      <c r="C30" s="305"/>
      <c r="D30" s="302"/>
      <c r="E30" s="302"/>
      <c r="F30" s="302"/>
      <c r="G30" s="302"/>
      <c r="H30" s="302"/>
      <c r="I30" s="302"/>
      <c r="J30" s="131" t="s">
        <v>328</v>
      </c>
      <c r="K30" s="131" t="s">
        <v>329</v>
      </c>
      <c r="L30" s="131" t="s">
        <v>469</v>
      </c>
      <c r="M30" s="131" t="s">
        <v>470</v>
      </c>
      <c r="N30" s="131">
        <v>8000</v>
      </c>
      <c r="O30" s="131" t="s">
        <v>471</v>
      </c>
      <c r="P30" s="131" t="s">
        <v>464</v>
      </c>
    </row>
    <row r="31" spans="1:16" ht="12">
      <c r="A31" s="302"/>
      <c r="B31" s="302"/>
      <c r="C31" s="307"/>
      <c r="D31" s="302"/>
      <c r="E31" s="302"/>
      <c r="F31" s="302"/>
      <c r="G31" s="302"/>
      <c r="H31" s="302"/>
      <c r="I31" s="302"/>
      <c r="J31" s="110"/>
      <c r="K31" s="110"/>
      <c r="L31" s="131" t="s">
        <v>472</v>
      </c>
      <c r="M31" s="131" t="s">
        <v>470</v>
      </c>
      <c r="N31" s="131">
        <v>6</v>
      </c>
      <c r="O31" s="131" t="s">
        <v>471</v>
      </c>
      <c r="P31" s="131" t="s">
        <v>464</v>
      </c>
    </row>
    <row r="32" spans="1:16" ht="24">
      <c r="A32" s="302" t="s">
        <v>349</v>
      </c>
      <c r="B32" s="302" t="s">
        <v>420</v>
      </c>
      <c r="C32" s="302" t="s">
        <v>473</v>
      </c>
      <c r="D32" s="302" t="s">
        <v>474</v>
      </c>
      <c r="E32" s="302">
        <v>89359007</v>
      </c>
      <c r="F32" s="302">
        <v>21</v>
      </c>
      <c r="G32" s="302">
        <v>21</v>
      </c>
      <c r="H32" s="302">
        <v>0</v>
      </c>
      <c r="I32" s="302" t="s">
        <v>475</v>
      </c>
      <c r="J32" s="131" t="s">
        <v>315</v>
      </c>
      <c r="K32" s="131" t="s">
        <v>316</v>
      </c>
      <c r="L32" s="201" t="s">
        <v>476</v>
      </c>
      <c r="M32" s="202" t="s">
        <v>477</v>
      </c>
      <c r="N32" s="131">
        <v>170</v>
      </c>
      <c r="O32" s="131" t="s">
        <v>471</v>
      </c>
      <c r="P32" s="131" t="s">
        <v>457</v>
      </c>
    </row>
    <row r="33" spans="1:16" ht="24">
      <c r="A33" s="302"/>
      <c r="B33" s="302"/>
      <c r="C33" s="302"/>
      <c r="D33" s="302"/>
      <c r="E33" s="302"/>
      <c r="F33" s="302"/>
      <c r="G33" s="302"/>
      <c r="H33" s="302"/>
      <c r="I33" s="302"/>
      <c r="J33" s="131" t="s">
        <v>315</v>
      </c>
      <c r="K33" s="131" t="s">
        <v>316</v>
      </c>
      <c r="L33" s="201" t="s">
        <v>478</v>
      </c>
      <c r="M33" s="202" t="s">
        <v>477</v>
      </c>
      <c r="N33" s="131">
        <v>1</v>
      </c>
      <c r="O33" s="131" t="s">
        <v>467</v>
      </c>
      <c r="P33" s="131" t="s">
        <v>457</v>
      </c>
    </row>
    <row r="34" spans="1:16" ht="22.5">
      <c r="A34" s="302"/>
      <c r="B34" s="302"/>
      <c r="C34" s="302"/>
      <c r="D34" s="302"/>
      <c r="E34" s="302"/>
      <c r="F34" s="302"/>
      <c r="G34" s="302"/>
      <c r="H34" s="302"/>
      <c r="I34" s="302"/>
      <c r="J34" s="131" t="s">
        <v>315</v>
      </c>
      <c r="K34" s="131" t="s">
        <v>317</v>
      </c>
      <c r="L34" s="131" t="s">
        <v>479</v>
      </c>
      <c r="M34" s="131" t="s">
        <v>480</v>
      </c>
      <c r="N34" s="131">
        <v>100</v>
      </c>
      <c r="O34" s="131" t="s">
        <v>459</v>
      </c>
      <c r="P34" s="131" t="s">
        <v>457</v>
      </c>
    </row>
    <row r="35" spans="1:16" ht="22.5">
      <c r="A35" s="302"/>
      <c r="B35" s="302"/>
      <c r="C35" s="302"/>
      <c r="D35" s="302"/>
      <c r="E35" s="302"/>
      <c r="F35" s="302"/>
      <c r="G35" s="302"/>
      <c r="H35" s="302"/>
      <c r="I35" s="302"/>
      <c r="J35" s="131" t="s">
        <v>315</v>
      </c>
      <c r="K35" s="131" t="s">
        <v>318</v>
      </c>
      <c r="L35" s="131" t="s">
        <v>481</v>
      </c>
      <c r="M35" s="131" t="s">
        <v>456</v>
      </c>
      <c r="N35" s="203" t="s">
        <v>482</v>
      </c>
      <c r="O35" s="131" t="s">
        <v>483</v>
      </c>
      <c r="P35" s="131"/>
    </row>
    <row r="36" spans="1:16" ht="45">
      <c r="A36" s="302"/>
      <c r="B36" s="302"/>
      <c r="C36" s="302"/>
      <c r="D36" s="302"/>
      <c r="E36" s="302"/>
      <c r="F36" s="302"/>
      <c r="G36" s="302"/>
      <c r="H36" s="302"/>
      <c r="I36" s="302"/>
      <c r="J36" s="131" t="s">
        <v>319</v>
      </c>
      <c r="K36" s="131" t="s">
        <v>321</v>
      </c>
      <c r="L36" s="131" t="s">
        <v>484</v>
      </c>
      <c r="M36" s="131"/>
      <c r="N36" s="131"/>
      <c r="O36" s="131"/>
      <c r="P36" s="131"/>
    </row>
    <row r="37" spans="1:16" ht="22.5">
      <c r="A37" s="302"/>
      <c r="B37" s="302"/>
      <c r="C37" s="302"/>
      <c r="D37" s="302"/>
      <c r="E37" s="302"/>
      <c r="F37" s="302"/>
      <c r="G37" s="302"/>
      <c r="H37" s="302"/>
      <c r="I37" s="302"/>
      <c r="J37" s="131" t="s">
        <v>328</v>
      </c>
      <c r="K37" s="131" t="s">
        <v>329</v>
      </c>
      <c r="L37" s="131" t="s">
        <v>485</v>
      </c>
      <c r="M37" s="131" t="s">
        <v>477</v>
      </c>
      <c r="N37" s="131">
        <v>98</v>
      </c>
      <c r="O37" s="131" t="s">
        <v>459</v>
      </c>
      <c r="P37" s="131" t="s">
        <v>457</v>
      </c>
    </row>
    <row r="38" spans="1:16" ht="22.5">
      <c r="A38" s="306" t="s">
        <v>349</v>
      </c>
      <c r="B38" s="306" t="s">
        <v>486</v>
      </c>
      <c r="C38" s="306" t="s">
        <v>473</v>
      </c>
      <c r="D38" s="306" t="s">
        <v>474</v>
      </c>
      <c r="E38" s="306">
        <v>89359007</v>
      </c>
      <c r="F38" s="306">
        <v>4.12</v>
      </c>
      <c r="G38" s="306">
        <v>4.12</v>
      </c>
      <c r="H38" s="306"/>
      <c r="I38" s="306" t="s">
        <v>487</v>
      </c>
      <c r="J38" s="131" t="s">
        <v>315</v>
      </c>
      <c r="K38" s="131" t="s">
        <v>316</v>
      </c>
      <c r="L38" s="131" t="s">
        <v>488</v>
      </c>
      <c r="M38" s="131" t="s">
        <v>477</v>
      </c>
      <c r="N38" s="131">
        <v>1200</v>
      </c>
      <c r="O38" s="131" t="s">
        <v>489</v>
      </c>
      <c r="P38" s="131" t="s">
        <v>457</v>
      </c>
    </row>
    <row r="39" spans="1:16" ht="22.5">
      <c r="A39" s="306"/>
      <c r="B39" s="306"/>
      <c r="C39" s="306"/>
      <c r="D39" s="306"/>
      <c r="E39" s="306"/>
      <c r="F39" s="306"/>
      <c r="G39" s="306"/>
      <c r="H39" s="306"/>
      <c r="I39" s="306"/>
      <c r="J39" s="131" t="s">
        <v>315</v>
      </c>
      <c r="K39" s="131" t="s">
        <v>316</v>
      </c>
      <c r="L39" s="131" t="s">
        <v>490</v>
      </c>
      <c r="M39" s="131" t="s">
        <v>477</v>
      </c>
      <c r="N39" s="131">
        <v>1200</v>
      </c>
      <c r="O39" s="131" t="s">
        <v>471</v>
      </c>
      <c r="P39" s="131" t="s">
        <v>457</v>
      </c>
    </row>
    <row r="40" spans="1:16" ht="22.5">
      <c r="A40" s="306"/>
      <c r="B40" s="306"/>
      <c r="C40" s="306"/>
      <c r="D40" s="306"/>
      <c r="E40" s="306"/>
      <c r="F40" s="306"/>
      <c r="G40" s="306"/>
      <c r="H40" s="306"/>
      <c r="I40" s="306"/>
      <c r="J40" s="131" t="s">
        <v>315</v>
      </c>
      <c r="K40" s="131" t="s">
        <v>317</v>
      </c>
      <c r="L40" s="131" t="s">
        <v>491</v>
      </c>
      <c r="M40" s="131" t="s">
        <v>477</v>
      </c>
      <c r="N40" s="131">
        <v>95</v>
      </c>
      <c r="O40" s="131" t="s">
        <v>459</v>
      </c>
      <c r="P40" s="131" t="s">
        <v>457</v>
      </c>
    </row>
    <row r="41" spans="1:16" ht="12">
      <c r="A41" s="306"/>
      <c r="B41" s="306"/>
      <c r="C41" s="306"/>
      <c r="D41" s="306"/>
      <c r="E41" s="306"/>
      <c r="F41" s="306"/>
      <c r="G41" s="306"/>
      <c r="H41" s="306"/>
      <c r="I41" s="306"/>
      <c r="J41" s="131" t="s">
        <v>315</v>
      </c>
      <c r="K41" s="131" t="s">
        <v>318</v>
      </c>
      <c r="L41" s="131" t="s">
        <v>492</v>
      </c>
      <c r="M41" s="131" t="s">
        <v>480</v>
      </c>
      <c r="N41" s="131">
        <v>365</v>
      </c>
      <c r="O41" s="131" t="s">
        <v>439</v>
      </c>
      <c r="P41" s="131" t="s">
        <v>457</v>
      </c>
    </row>
    <row r="42" spans="1:16" ht="12">
      <c r="A42" s="306"/>
      <c r="B42" s="306"/>
      <c r="C42" s="306"/>
      <c r="D42" s="306"/>
      <c r="E42" s="306"/>
      <c r="F42" s="306"/>
      <c r="G42" s="306"/>
      <c r="H42" s="306"/>
      <c r="I42" s="306"/>
      <c r="J42" s="131" t="s">
        <v>319</v>
      </c>
      <c r="K42" s="131" t="s">
        <v>320</v>
      </c>
      <c r="L42" s="110"/>
      <c r="M42" s="110"/>
      <c r="N42" s="110"/>
      <c r="O42" s="110"/>
      <c r="P42" s="110"/>
    </row>
    <row r="43" spans="1:16" ht="22.5">
      <c r="A43" s="306"/>
      <c r="B43" s="306"/>
      <c r="C43" s="306"/>
      <c r="D43" s="306"/>
      <c r="E43" s="306"/>
      <c r="F43" s="306"/>
      <c r="G43" s="306"/>
      <c r="H43" s="306"/>
      <c r="I43" s="306"/>
      <c r="J43" s="131" t="s">
        <v>319</v>
      </c>
      <c r="K43" s="131" t="s">
        <v>321</v>
      </c>
      <c r="L43" s="131" t="s">
        <v>493</v>
      </c>
      <c r="M43" s="131" t="s">
        <v>456</v>
      </c>
      <c r="N43" s="131" t="s">
        <v>494</v>
      </c>
      <c r="O43" s="131"/>
      <c r="P43" s="131"/>
    </row>
    <row r="44" spans="1:16" ht="12">
      <c r="A44" s="306"/>
      <c r="B44" s="306"/>
      <c r="C44" s="306"/>
      <c r="D44" s="306"/>
      <c r="E44" s="306"/>
      <c r="F44" s="306"/>
      <c r="G44" s="306"/>
      <c r="H44" s="306"/>
      <c r="I44" s="306"/>
      <c r="J44" s="131" t="s">
        <v>319</v>
      </c>
      <c r="K44" s="131" t="s">
        <v>322</v>
      </c>
      <c r="L44" s="131"/>
      <c r="M44" s="131"/>
      <c r="N44" s="131"/>
      <c r="O44" s="131"/>
      <c r="P44" s="131"/>
    </row>
    <row r="45" spans="1:16" ht="36">
      <c r="A45" s="306"/>
      <c r="B45" s="306"/>
      <c r="C45" s="306"/>
      <c r="D45" s="306"/>
      <c r="E45" s="306"/>
      <c r="F45" s="306"/>
      <c r="G45" s="306"/>
      <c r="H45" s="306"/>
      <c r="I45" s="306"/>
      <c r="J45" s="131" t="s">
        <v>319</v>
      </c>
      <c r="K45" s="131" t="s">
        <v>323</v>
      </c>
      <c r="L45" s="201" t="s">
        <v>495</v>
      </c>
      <c r="M45" s="131" t="s">
        <v>456</v>
      </c>
      <c r="N45" s="202" t="s">
        <v>496</v>
      </c>
      <c r="O45" s="131"/>
      <c r="P45" s="131" t="s">
        <v>457</v>
      </c>
    </row>
    <row r="46" spans="1:16" ht="22.5">
      <c r="A46" s="306"/>
      <c r="B46" s="306"/>
      <c r="C46" s="306"/>
      <c r="D46" s="306"/>
      <c r="E46" s="306"/>
      <c r="F46" s="306"/>
      <c r="G46" s="306"/>
      <c r="H46" s="306"/>
      <c r="I46" s="306"/>
      <c r="J46" s="131" t="s">
        <v>324</v>
      </c>
      <c r="K46" s="131" t="s">
        <v>325</v>
      </c>
      <c r="L46" s="131" t="s">
        <v>497</v>
      </c>
      <c r="M46" s="131" t="s">
        <v>477</v>
      </c>
      <c r="N46" s="131">
        <v>2400</v>
      </c>
      <c r="O46" s="131" t="s">
        <v>498</v>
      </c>
      <c r="P46" s="131"/>
    </row>
    <row r="47" spans="1:16" ht="12">
      <c r="A47" s="306"/>
      <c r="B47" s="306"/>
      <c r="C47" s="306"/>
      <c r="D47" s="306"/>
      <c r="E47" s="306"/>
      <c r="F47" s="306"/>
      <c r="G47" s="306"/>
      <c r="H47" s="306"/>
      <c r="I47" s="306"/>
      <c r="J47" s="131" t="s">
        <v>324</v>
      </c>
      <c r="K47" s="131" t="s">
        <v>326</v>
      </c>
      <c r="L47" s="131"/>
      <c r="M47" s="131"/>
      <c r="N47" s="131"/>
      <c r="O47" s="131"/>
      <c r="P47" s="131"/>
    </row>
    <row r="48" spans="1:16" ht="22.5">
      <c r="A48" s="306"/>
      <c r="B48" s="306"/>
      <c r="C48" s="306"/>
      <c r="D48" s="306"/>
      <c r="E48" s="306"/>
      <c r="F48" s="306"/>
      <c r="G48" s="306"/>
      <c r="H48" s="306"/>
      <c r="I48" s="306"/>
      <c r="J48" s="131" t="s">
        <v>324</v>
      </c>
      <c r="K48" s="131" t="s">
        <v>327</v>
      </c>
      <c r="L48" s="131"/>
      <c r="M48" s="131"/>
      <c r="N48" s="131"/>
      <c r="O48" s="131"/>
      <c r="P48" s="131"/>
    </row>
    <row r="49" spans="1:16" ht="24">
      <c r="A49" s="306"/>
      <c r="B49" s="306"/>
      <c r="C49" s="306"/>
      <c r="D49" s="306"/>
      <c r="E49" s="306"/>
      <c r="F49" s="306"/>
      <c r="G49" s="306"/>
      <c r="H49" s="306"/>
      <c r="I49" s="306"/>
      <c r="J49" s="131" t="s">
        <v>328</v>
      </c>
      <c r="K49" s="131" t="s">
        <v>329</v>
      </c>
      <c r="L49" s="201" t="s">
        <v>499</v>
      </c>
      <c r="M49" s="202" t="s">
        <v>477</v>
      </c>
      <c r="N49" s="204">
        <v>95</v>
      </c>
      <c r="O49" s="131" t="s">
        <v>459</v>
      </c>
      <c r="P49" s="131" t="s">
        <v>457</v>
      </c>
    </row>
    <row r="50" spans="1:16" ht="22.5">
      <c r="A50" s="306" t="s">
        <v>349</v>
      </c>
      <c r="B50" s="302" t="s">
        <v>500</v>
      </c>
      <c r="C50" s="306" t="s">
        <v>473</v>
      </c>
      <c r="D50" s="302" t="s">
        <v>453</v>
      </c>
      <c r="E50" s="302">
        <v>81389320</v>
      </c>
      <c r="F50" s="302">
        <v>2.64</v>
      </c>
      <c r="G50" s="302">
        <v>2.64</v>
      </c>
      <c r="H50" s="302"/>
      <c r="I50" s="302" t="s">
        <v>501</v>
      </c>
      <c r="J50" s="131" t="s">
        <v>315</v>
      </c>
      <c r="K50" s="131" t="s">
        <v>316</v>
      </c>
      <c r="L50" s="131" t="s">
        <v>502</v>
      </c>
      <c r="M50" s="131"/>
      <c r="N50" s="131">
        <v>7</v>
      </c>
      <c r="O50" s="131" t="s">
        <v>503</v>
      </c>
      <c r="P50" s="131"/>
    </row>
    <row r="51" spans="1:16" ht="12">
      <c r="A51" s="306"/>
      <c r="B51" s="302"/>
      <c r="C51" s="306"/>
      <c r="D51" s="302"/>
      <c r="E51" s="302"/>
      <c r="F51" s="302"/>
      <c r="G51" s="302"/>
      <c r="H51" s="302"/>
      <c r="I51" s="302"/>
      <c r="J51" s="131" t="s">
        <v>315</v>
      </c>
      <c r="K51" s="131" t="s">
        <v>317</v>
      </c>
      <c r="L51" s="131"/>
      <c r="M51" s="131"/>
      <c r="N51" s="131"/>
      <c r="O51" s="131"/>
      <c r="P51" s="131"/>
    </row>
    <row r="52" spans="1:16" ht="22.5">
      <c r="A52" s="306"/>
      <c r="B52" s="302"/>
      <c r="C52" s="306"/>
      <c r="D52" s="302"/>
      <c r="E52" s="302"/>
      <c r="F52" s="302"/>
      <c r="G52" s="302"/>
      <c r="H52" s="302"/>
      <c r="I52" s="302"/>
      <c r="J52" s="131" t="s">
        <v>315</v>
      </c>
      <c r="K52" s="131" t="s">
        <v>318</v>
      </c>
      <c r="L52" s="131" t="s">
        <v>504</v>
      </c>
      <c r="M52" s="131"/>
      <c r="N52" s="131" t="s">
        <v>505</v>
      </c>
      <c r="O52" s="131"/>
      <c r="P52" s="131"/>
    </row>
    <row r="53" spans="1:16" ht="12">
      <c r="A53" s="306"/>
      <c r="B53" s="302"/>
      <c r="C53" s="306"/>
      <c r="D53" s="302"/>
      <c r="E53" s="302"/>
      <c r="F53" s="302"/>
      <c r="G53" s="302"/>
      <c r="H53" s="302"/>
      <c r="I53" s="302"/>
      <c r="J53" s="131" t="s">
        <v>319</v>
      </c>
      <c r="K53" s="131" t="s">
        <v>320</v>
      </c>
      <c r="L53" s="131"/>
      <c r="M53" s="131"/>
      <c r="N53" s="131"/>
      <c r="O53" s="131"/>
      <c r="P53" s="131"/>
    </row>
    <row r="54" spans="1:16" ht="33.75">
      <c r="A54" s="306"/>
      <c r="B54" s="302"/>
      <c r="C54" s="306"/>
      <c r="D54" s="302"/>
      <c r="E54" s="302"/>
      <c r="F54" s="302"/>
      <c r="G54" s="302"/>
      <c r="H54" s="302"/>
      <c r="I54" s="302"/>
      <c r="J54" s="131" t="s">
        <v>319</v>
      </c>
      <c r="K54" s="131" t="s">
        <v>321</v>
      </c>
      <c r="L54" s="131" t="s">
        <v>506</v>
      </c>
      <c r="M54" s="131"/>
      <c r="N54" s="131" t="s">
        <v>464</v>
      </c>
      <c r="O54" s="131"/>
      <c r="P54" s="131"/>
    </row>
    <row r="55" spans="1:16" ht="12">
      <c r="A55" s="306"/>
      <c r="B55" s="302"/>
      <c r="C55" s="306"/>
      <c r="D55" s="302"/>
      <c r="E55" s="302"/>
      <c r="F55" s="302"/>
      <c r="G55" s="302"/>
      <c r="H55" s="302"/>
      <c r="I55" s="302"/>
      <c r="J55" s="131" t="s">
        <v>319</v>
      </c>
      <c r="K55" s="131" t="s">
        <v>322</v>
      </c>
      <c r="L55" s="131"/>
      <c r="M55" s="131"/>
      <c r="N55" s="131"/>
      <c r="O55" s="131"/>
      <c r="P55" s="131"/>
    </row>
    <row r="56" spans="1:16" ht="12">
      <c r="A56" s="306"/>
      <c r="B56" s="302"/>
      <c r="C56" s="306"/>
      <c r="D56" s="302"/>
      <c r="E56" s="302"/>
      <c r="F56" s="302"/>
      <c r="G56" s="302"/>
      <c r="H56" s="302"/>
      <c r="I56" s="302"/>
      <c r="J56" s="131" t="s">
        <v>319</v>
      </c>
      <c r="K56" s="131" t="s">
        <v>323</v>
      </c>
      <c r="L56" s="131"/>
      <c r="M56" s="131"/>
      <c r="N56" s="131"/>
      <c r="O56" s="131"/>
      <c r="P56" s="131"/>
    </row>
    <row r="57" spans="1:16" ht="12">
      <c r="A57" s="306"/>
      <c r="B57" s="302"/>
      <c r="C57" s="306"/>
      <c r="D57" s="302"/>
      <c r="E57" s="302"/>
      <c r="F57" s="302"/>
      <c r="G57" s="302"/>
      <c r="H57" s="302"/>
      <c r="I57" s="302"/>
      <c r="J57" s="131" t="s">
        <v>315</v>
      </c>
      <c r="K57" s="131" t="s">
        <v>317</v>
      </c>
      <c r="L57" s="131" t="s">
        <v>507</v>
      </c>
      <c r="M57" s="131"/>
      <c r="N57" s="197">
        <v>1</v>
      </c>
      <c r="O57" s="131"/>
      <c r="P57" s="131"/>
    </row>
    <row r="58" spans="1:16" ht="22.5">
      <c r="A58" s="306"/>
      <c r="B58" s="302"/>
      <c r="C58" s="306"/>
      <c r="D58" s="302"/>
      <c r="E58" s="302"/>
      <c r="F58" s="302"/>
      <c r="G58" s="302"/>
      <c r="H58" s="302"/>
      <c r="I58" s="302"/>
      <c r="J58" s="131" t="s">
        <v>324</v>
      </c>
      <c r="K58" s="131" t="s">
        <v>325</v>
      </c>
      <c r="L58" s="131" t="s">
        <v>460</v>
      </c>
      <c r="M58" s="131"/>
      <c r="N58" s="131" t="s">
        <v>508</v>
      </c>
      <c r="O58" s="131"/>
      <c r="P58" s="131"/>
    </row>
    <row r="59" spans="1:16" ht="12">
      <c r="A59" s="306"/>
      <c r="B59" s="302"/>
      <c r="C59" s="306"/>
      <c r="D59" s="302"/>
      <c r="E59" s="302"/>
      <c r="F59" s="302"/>
      <c r="G59" s="302"/>
      <c r="H59" s="302"/>
      <c r="I59" s="302"/>
      <c r="J59" s="131" t="s">
        <v>324</v>
      </c>
      <c r="K59" s="131" t="s">
        <v>326</v>
      </c>
      <c r="L59" s="131"/>
      <c r="M59" s="131"/>
      <c r="N59" s="131"/>
      <c r="O59" s="131"/>
      <c r="P59" s="131"/>
    </row>
    <row r="60" spans="1:16" ht="22.5">
      <c r="A60" s="306"/>
      <c r="B60" s="302"/>
      <c r="C60" s="306"/>
      <c r="D60" s="302"/>
      <c r="E60" s="302"/>
      <c r="F60" s="302"/>
      <c r="G60" s="302"/>
      <c r="H60" s="302"/>
      <c r="I60" s="302"/>
      <c r="J60" s="131" t="s">
        <v>324</v>
      </c>
      <c r="K60" s="131" t="s">
        <v>327</v>
      </c>
      <c r="L60" s="131"/>
      <c r="M60" s="131"/>
      <c r="N60" s="131"/>
      <c r="O60" s="131"/>
      <c r="P60" s="131"/>
    </row>
    <row r="61" spans="1:16" ht="22.5">
      <c r="A61" s="306"/>
      <c r="B61" s="302"/>
      <c r="C61" s="306"/>
      <c r="D61" s="302"/>
      <c r="E61" s="302"/>
      <c r="F61" s="302"/>
      <c r="G61" s="302"/>
      <c r="H61" s="302"/>
      <c r="I61" s="302"/>
      <c r="J61" s="131" t="s">
        <v>328</v>
      </c>
      <c r="K61" s="131" t="s">
        <v>329</v>
      </c>
      <c r="L61" s="131" t="s">
        <v>472</v>
      </c>
      <c r="M61" s="131"/>
      <c r="N61" s="205" t="s">
        <v>509</v>
      </c>
      <c r="O61" s="131"/>
      <c r="P61" s="131"/>
    </row>
    <row r="62" spans="1:16" ht="22.5">
      <c r="A62" s="306" t="s">
        <v>349</v>
      </c>
      <c r="B62" s="306" t="s">
        <v>510</v>
      </c>
      <c r="C62" s="306" t="s">
        <v>473</v>
      </c>
      <c r="D62" s="306" t="s">
        <v>511</v>
      </c>
      <c r="E62" s="306">
        <v>89350115</v>
      </c>
      <c r="F62" s="306">
        <v>692.35</v>
      </c>
      <c r="G62" s="306">
        <v>692.35</v>
      </c>
      <c r="H62" s="302"/>
      <c r="I62" s="302" t="s">
        <v>512</v>
      </c>
      <c r="J62" s="303" t="s">
        <v>315</v>
      </c>
      <c r="K62" s="303" t="s">
        <v>316</v>
      </c>
      <c r="L62" s="131" t="s">
        <v>513</v>
      </c>
      <c r="M62" s="131" t="s">
        <v>514</v>
      </c>
      <c r="N62" s="131">
        <v>135</v>
      </c>
      <c r="O62" s="131" t="s">
        <v>471</v>
      </c>
      <c r="P62" s="131"/>
    </row>
    <row r="63" spans="1:16" ht="22.5">
      <c r="A63" s="306"/>
      <c r="B63" s="306"/>
      <c r="C63" s="306"/>
      <c r="D63" s="306"/>
      <c r="E63" s="306"/>
      <c r="F63" s="306"/>
      <c r="G63" s="306"/>
      <c r="H63" s="302"/>
      <c r="I63" s="302"/>
      <c r="J63" s="304"/>
      <c r="K63" s="304"/>
      <c r="L63" s="131" t="s">
        <v>515</v>
      </c>
      <c r="M63" s="131" t="s">
        <v>514</v>
      </c>
      <c r="N63" s="131">
        <v>692.36</v>
      </c>
      <c r="O63" s="131" t="s">
        <v>448</v>
      </c>
      <c r="P63" s="131"/>
    </row>
    <row r="64" spans="1:16" ht="22.5">
      <c r="A64" s="306"/>
      <c r="B64" s="306"/>
      <c r="C64" s="306"/>
      <c r="D64" s="306"/>
      <c r="E64" s="306"/>
      <c r="F64" s="306"/>
      <c r="G64" s="306"/>
      <c r="H64" s="302"/>
      <c r="I64" s="302"/>
      <c r="J64" s="131" t="s">
        <v>315</v>
      </c>
      <c r="K64" s="131" t="s">
        <v>317</v>
      </c>
      <c r="L64" s="131" t="s">
        <v>516</v>
      </c>
      <c r="M64" s="131" t="s">
        <v>514</v>
      </c>
      <c r="N64" s="131" t="s">
        <v>464</v>
      </c>
      <c r="O64" s="131"/>
      <c r="P64" s="131"/>
    </row>
    <row r="65" spans="1:16" ht="12">
      <c r="A65" s="306"/>
      <c r="B65" s="306"/>
      <c r="C65" s="306"/>
      <c r="D65" s="306"/>
      <c r="E65" s="306"/>
      <c r="F65" s="306"/>
      <c r="G65" s="306"/>
      <c r="H65" s="302"/>
      <c r="I65" s="302"/>
      <c r="J65" s="131" t="s">
        <v>315</v>
      </c>
      <c r="K65" s="131" t="s">
        <v>318</v>
      </c>
      <c r="L65" s="131" t="s">
        <v>517</v>
      </c>
      <c r="M65" s="131" t="s">
        <v>514</v>
      </c>
      <c r="N65" s="131" t="s">
        <v>518</v>
      </c>
      <c r="O65" s="131"/>
      <c r="P65" s="131"/>
    </row>
    <row r="66" spans="1:16" ht="12">
      <c r="A66" s="306"/>
      <c r="B66" s="306"/>
      <c r="C66" s="306"/>
      <c r="D66" s="306"/>
      <c r="E66" s="306"/>
      <c r="F66" s="306"/>
      <c r="G66" s="306"/>
      <c r="H66" s="302"/>
      <c r="I66" s="302"/>
      <c r="J66" s="131" t="s">
        <v>315</v>
      </c>
      <c r="K66" s="131" t="s">
        <v>324</v>
      </c>
      <c r="L66" s="131" t="s">
        <v>519</v>
      </c>
      <c r="M66" s="131" t="s">
        <v>514</v>
      </c>
      <c r="N66" s="131">
        <v>692.36</v>
      </c>
      <c r="O66" s="131" t="s">
        <v>448</v>
      </c>
      <c r="P66" s="131"/>
    </row>
    <row r="67" spans="1:16" ht="22.5">
      <c r="A67" s="306"/>
      <c r="B67" s="306"/>
      <c r="C67" s="306"/>
      <c r="D67" s="306"/>
      <c r="E67" s="306"/>
      <c r="F67" s="306"/>
      <c r="G67" s="306"/>
      <c r="H67" s="302"/>
      <c r="I67" s="302"/>
      <c r="J67" s="303" t="s">
        <v>319</v>
      </c>
      <c r="K67" s="303" t="s">
        <v>321</v>
      </c>
      <c r="L67" s="131" t="s">
        <v>520</v>
      </c>
      <c r="M67" s="131" t="s">
        <v>514</v>
      </c>
      <c r="N67" s="131" t="s">
        <v>464</v>
      </c>
      <c r="O67" s="131"/>
      <c r="P67" s="131"/>
    </row>
    <row r="68" spans="1:16" ht="33.75">
      <c r="A68" s="306"/>
      <c r="B68" s="306"/>
      <c r="C68" s="306"/>
      <c r="D68" s="306"/>
      <c r="E68" s="306"/>
      <c r="F68" s="306"/>
      <c r="G68" s="306"/>
      <c r="H68" s="302"/>
      <c r="I68" s="302"/>
      <c r="J68" s="305"/>
      <c r="K68" s="305"/>
      <c r="L68" s="131" t="s">
        <v>521</v>
      </c>
      <c r="M68" s="131" t="s">
        <v>514</v>
      </c>
      <c r="N68" s="131" t="s">
        <v>464</v>
      </c>
      <c r="O68" s="131"/>
      <c r="P68" s="131"/>
    </row>
    <row r="69" spans="1:16" ht="22.5">
      <c r="A69" s="306"/>
      <c r="B69" s="306"/>
      <c r="C69" s="306"/>
      <c r="D69" s="306"/>
      <c r="E69" s="306"/>
      <c r="F69" s="306"/>
      <c r="G69" s="306"/>
      <c r="H69" s="302"/>
      <c r="I69" s="302"/>
      <c r="J69" s="304"/>
      <c r="K69" s="304"/>
      <c r="L69" s="131" t="s">
        <v>522</v>
      </c>
      <c r="M69" s="131" t="s">
        <v>514</v>
      </c>
      <c r="N69" s="131" t="s">
        <v>464</v>
      </c>
      <c r="O69" s="131"/>
      <c r="P69" s="131"/>
    </row>
    <row r="70" spans="1:16" ht="12">
      <c r="A70" s="306"/>
      <c r="B70" s="306"/>
      <c r="C70" s="306"/>
      <c r="D70" s="306"/>
      <c r="E70" s="306"/>
      <c r="F70" s="306"/>
      <c r="G70" s="306"/>
      <c r="H70" s="302"/>
      <c r="I70" s="302"/>
      <c r="J70" s="303" t="s">
        <v>328</v>
      </c>
      <c r="K70" s="303" t="s">
        <v>329</v>
      </c>
      <c r="L70" s="131" t="s">
        <v>523</v>
      </c>
      <c r="M70" s="131" t="s">
        <v>477</v>
      </c>
      <c r="N70" s="131">
        <v>95</v>
      </c>
      <c r="O70" s="131" t="s">
        <v>459</v>
      </c>
      <c r="P70" s="131"/>
    </row>
    <row r="71" spans="1:16" ht="12">
      <c r="A71" s="306"/>
      <c r="B71" s="306"/>
      <c r="C71" s="306"/>
      <c r="D71" s="306"/>
      <c r="E71" s="306"/>
      <c r="F71" s="306"/>
      <c r="G71" s="306"/>
      <c r="H71" s="302"/>
      <c r="I71" s="302"/>
      <c r="J71" s="304"/>
      <c r="K71" s="304"/>
      <c r="L71" s="131" t="s">
        <v>524</v>
      </c>
      <c r="M71" s="131" t="s">
        <v>477</v>
      </c>
      <c r="N71" s="131">
        <v>95</v>
      </c>
      <c r="O71" s="131" t="s">
        <v>459</v>
      </c>
      <c r="P71" s="131"/>
    </row>
    <row r="72" spans="1:16" ht="22.5">
      <c r="A72" s="302" t="s">
        <v>349</v>
      </c>
      <c r="B72" s="302" t="s">
        <v>424</v>
      </c>
      <c r="C72" s="302" t="s">
        <v>473</v>
      </c>
      <c r="D72" s="302" t="s">
        <v>525</v>
      </c>
      <c r="E72" s="302">
        <v>81389320</v>
      </c>
      <c r="F72" s="302">
        <v>34.27</v>
      </c>
      <c r="G72" s="302">
        <v>34.27</v>
      </c>
      <c r="H72" s="302"/>
      <c r="I72" s="302" t="s">
        <v>526</v>
      </c>
      <c r="J72" s="131" t="s">
        <v>315</v>
      </c>
      <c r="K72" s="131" t="s">
        <v>316</v>
      </c>
      <c r="L72" s="131" t="s">
        <v>527</v>
      </c>
      <c r="M72" s="131" t="s">
        <v>480</v>
      </c>
      <c r="N72" s="131">
        <v>6</v>
      </c>
      <c r="O72" s="131" t="s">
        <v>471</v>
      </c>
      <c r="P72" s="131"/>
    </row>
    <row r="73" spans="1:16" ht="22.5">
      <c r="A73" s="302"/>
      <c r="B73" s="302"/>
      <c r="C73" s="302"/>
      <c r="D73" s="302"/>
      <c r="E73" s="302"/>
      <c r="F73" s="302"/>
      <c r="G73" s="302"/>
      <c r="H73" s="302"/>
      <c r="I73" s="302"/>
      <c r="J73" s="131" t="s">
        <v>315</v>
      </c>
      <c r="K73" s="131" t="s">
        <v>317</v>
      </c>
      <c r="L73" s="131" t="s">
        <v>528</v>
      </c>
      <c r="M73" s="131" t="s">
        <v>456</v>
      </c>
      <c r="N73" s="202" t="s">
        <v>464</v>
      </c>
      <c r="O73" s="131"/>
      <c r="P73" s="131"/>
    </row>
    <row r="74" spans="1:16" ht="12">
      <c r="A74" s="302"/>
      <c r="B74" s="302"/>
      <c r="C74" s="302"/>
      <c r="D74" s="302"/>
      <c r="E74" s="302"/>
      <c r="F74" s="302"/>
      <c r="G74" s="302"/>
      <c r="H74" s="302"/>
      <c r="I74" s="302"/>
      <c r="J74" s="131" t="s">
        <v>315</v>
      </c>
      <c r="K74" s="303" t="s">
        <v>318</v>
      </c>
      <c r="L74" s="131" t="s">
        <v>517</v>
      </c>
      <c r="M74" s="131" t="s">
        <v>456</v>
      </c>
      <c r="N74" s="131" t="s">
        <v>529</v>
      </c>
      <c r="O74" s="131"/>
      <c r="P74" s="131"/>
    </row>
    <row r="75" spans="1:16" ht="12">
      <c r="A75" s="302"/>
      <c r="B75" s="302"/>
      <c r="C75" s="302"/>
      <c r="D75" s="302"/>
      <c r="E75" s="302"/>
      <c r="F75" s="302"/>
      <c r="G75" s="302"/>
      <c r="H75" s="302"/>
      <c r="I75" s="302"/>
      <c r="J75" s="131" t="s">
        <v>315</v>
      </c>
      <c r="K75" s="304"/>
      <c r="L75" s="131" t="s">
        <v>530</v>
      </c>
      <c r="M75" s="131" t="s">
        <v>456</v>
      </c>
      <c r="N75" s="131" t="s">
        <v>531</v>
      </c>
      <c r="O75" s="131"/>
      <c r="P75" s="131"/>
    </row>
    <row r="76" spans="1:16" ht="24">
      <c r="A76" s="302"/>
      <c r="B76" s="302"/>
      <c r="C76" s="302"/>
      <c r="D76" s="302"/>
      <c r="E76" s="302"/>
      <c r="F76" s="302"/>
      <c r="G76" s="302"/>
      <c r="H76" s="302"/>
      <c r="I76" s="302"/>
      <c r="J76" s="131" t="s">
        <v>319</v>
      </c>
      <c r="K76" s="131" t="s">
        <v>321</v>
      </c>
      <c r="L76" s="201" t="s">
        <v>520</v>
      </c>
      <c r="M76" s="131" t="s">
        <v>456</v>
      </c>
      <c r="N76" s="202" t="s">
        <v>464</v>
      </c>
      <c r="O76" s="131"/>
      <c r="P76" s="131"/>
    </row>
    <row r="77" spans="1:16" ht="24">
      <c r="A77" s="302"/>
      <c r="B77" s="302"/>
      <c r="C77" s="302"/>
      <c r="D77" s="302"/>
      <c r="E77" s="302"/>
      <c r="F77" s="302"/>
      <c r="G77" s="302"/>
      <c r="H77" s="302"/>
      <c r="I77" s="302"/>
      <c r="J77" s="131" t="s">
        <v>319</v>
      </c>
      <c r="K77" s="131" t="s">
        <v>322</v>
      </c>
      <c r="L77" s="201" t="s">
        <v>532</v>
      </c>
      <c r="M77" s="131" t="s">
        <v>456</v>
      </c>
      <c r="N77" s="202" t="s">
        <v>464</v>
      </c>
      <c r="O77" s="131"/>
      <c r="P77" s="131"/>
    </row>
    <row r="78" spans="1:16" ht="24">
      <c r="A78" s="302"/>
      <c r="B78" s="302"/>
      <c r="C78" s="302"/>
      <c r="D78" s="302"/>
      <c r="E78" s="302"/>
      <c r="F78" s="302"/>
      <c r="G78" s="302"/>
      <c r="H78" s="302"/>
      <c r="I78" s="302"/>
      <c r="J78" s="131" t="s">
        <v>319</v>
      </c>
      <c r="K78" s="131" t="s">
        <v>322</v>
      </c>
      <c r="L78" s="201" t="s">
        <v>522</v>
      </c>
      <c r="M78" s="131" t="s">
        <v>456</v>
      </c>
      <c r="N78" s="202" t="s">
        <v>464</v>
      </c>
      <c r="O78" s="131"/>
      <c r="P78" s="131"/>
    </row>
    <row r="79" spans="1:16" ht="12">
      <c r="A79" s="302"/>
      <c r="B79" s="302"/>
      <c r="C79" s="302"/>
      <c r="D79" s="302"/>
      <c r="E79" s="302"/>
      <c r="F79" s="302"/>
      <c r="G79" s="302"/>
      <c r="H79" s="302"/>
      <c r="I79" s="302"/>
      <c r="J79" s="131" t="s">
        <v>324</v>
      </c>
      <c r="K79" s="131" t="s">
        <v>325</v>
      </c>
      <c r="L79" s="131" t="s">
        <v>533</v>
      </c>
      <c r="M79" s="131" t="s">
        <v>461</v>
      </c>
      <c r="N79" s="131">
        <v>34.27</v>
      </c>
      <c r="O79" s="131" t="s">
        <v>448</v>
      </c>
      <c r="P79" s="131"/>
    </row>
    <row r="80" spans="1:16" ht="12">
      <c r="A80" s="302"/>
      <c r="B80" s="302"/>
      <c r="C80" s="302"/>
      <c r="D80" s="302"/>
      <c r="E80" s="302"/>
      <c r="F80" s="302"/>
      <c r="G80" s="302"/>
      <c r="H80" s="302"/>
      <c r="I80" s="302"/>
      <c r="J80" s="131" t="s">
        <v>324</v>
      </c>
      <c r="K80" s="131" t="s">
        <v>325</v>
      </c>
      <c r="L80" s="206" t="s">
        <v>534</v>
      </c>
      <c r="M80" s="206" t="s">
        <v>461</v>
      </c>
      <c r="N80" s="206">
        <v>5.72</v>
      </c>
      <c r="O80" s="131" t="s">
        <v>448</v>
      </c>
      <c r="P80" s="131"/>
    </row>
    <row r="81" spans="1:16" ht="22.5">
      <c r="A81" s="302"/>
      <c r="B81" s="302"/>
      <c r="C81" s="302"/>
      <c r="D81" s="302"/>
      <c r="E81" s="302"/>
      <c r="F81" s="302"/>
      <c r="G81" s="302"/>
      <c r="H81" s="302"/>
      <c r="I81" s="302"/>
      <c r="J81" s="131" t="s">
        <v>324</v>
      </c>
      <c r="K81" s="131" t="s">
        <v>327</v>
      </c>
      <c r="L81" s="207" t="s">
        <v>523</v>
      </c>
      <c r="M81" s="207" t="s">
        <v>477</v>
      </c>
      <c r="N81" s="208" t="s">
        <v>509</v>
      </c>
      <c r="O81" s="131" t="s">
        <v>459</v>
      </c>
      <c r="P81" s="131"/>
    </row>
    <row r="82" spans="1:16" ht="22.5">
      <c r="A82" s="302"/>
      <c r="B82" s="302"/>
      <c r="C82" s="302"/>
      <c r="D82" s="302"/>
      <c r="E82" s="302"/>
      <c r="F82" s="302"/>
      <c r="G82" s="302"/>
      <c r="H82" s="302"/>
      <c r="I82" s="302"/>
      <c r="J82" s="131" t="s">
        <v>328</v>
      </c>
      <c r="K82" s="131" t="s">
        <v>329</v>
      </c>
      <c r="L82" s="207" t="s">
        <v>524</v>
      </c>
      <c r="M82" s="207" t="s">
        <v>477</v>
      </c>
      <c r="N82" s="208" t="s">
        <v>509</v>
      </c>
      <c r="O82" s="131" t="s">
        <v>459</v>
      </c>
      <c r="P82" s="131"/>
    </row>
  </sheetData>
  <sheetProtection/>
  <mergeCells count="94">
    <mergeCell ref="A2:P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L3:L4"/>
    <mergeCell ref="M3:M4"/>
    <mergeCell ref="N3:N4"/>
    <mergeCell ref="O3:O4"/>
    <mergeCell ref="P3:P4"/>
    <mergeCell ref="A6:A18"/>
    <mergeCell ref="B6:B18"/>
    <mergeCell ref="C6:C18"/>
    <mergeCell ref="D6:D18"/>
    <mergeCell ref="E6:E18"/>
    <mergeCell ref="F6:F18"/>
    <mergeCell ref="G6:G18"/>
    <mergeCell ref="H6:H18"/>
    <mergeCell ref="I6:I18"/>
    <mergeCell ref="J6:J8"/>
    <mergeCell ref="K6:K8"/>
    <mergeCell ref="J9:J12"/>
    <mergeCell ref="K9:K11"/>
    <mergeCell ref="J13:J15"/>
    <mergeCell ref="K13:K15"/>
    <mergeCell ref="J17:J18"/>
    <mergeCell ref="K17:K18"/>
    <mergeCell ref="A19:A31"/>
    <mergeCell ref="B19:B31"/>
    <mergeCell ref="C19:C31"/>
    <mergeCell ref="D19:D31"/>
    <mergeCell ref="E19:E31"/>
    <mergeCell ref="F19:F31"/>
    <mergeCell ref="G19:G31"/>
    <mergeCell ref="H19:H31"/>
    <mergeCell ref="I19:I31"/>
    <mergeCell ref="A32:A37"/>
    <mergeCell ref="B32:B37"/>
    <mergeCell ref="C32:C37"/>
    <mergeCell ref="D32:D37"/>
    <mergeCell ref="E32:E37"/>
    <mergeCell ref="F32:F37"/>
    <mergeCell ref="G32:G37"/>
    <mergeCell ref="H32:H37"/>
    <mergeCell ref="I32:I37"/>
    <mergeCell ref="A38:A49"/>
    <mergeCell ref="B38:B49"/>
    <mergeCell ref="C38:C49"/>
    <mergeCell ref="D38:D49"/>
    <mergeCell ref="E38:E49"/>
    <mergeCell ref="F38:F49"/>
    <mergeCell ref="G38:G49"/>
    <mergeCell ref="H38:H49"/>
    <mergeCell ref="I38:I49"/>
    <mergeCell ref="A50:A61"/>
    <mergeCell ref="B50:B61"/>
    <mergeCell ref="C50:C61"/>
    <mergeCell ref="D50:D61"/>
    <mergeCell ref="E50:E61"/>
    <mergeCell ref="F50:F61"/>
    <mergeCell ref="G50:G61"/>
    <mergeCell ref="H50:H61"/>
    <mergeCell ref="I50:I61"/>
    <mergeCell ref="A62:A71"/>
    <mergeCell ref="B62:B71"/>
    <mergeCell ref="C62:C71"/>
    <mergeCell ref="D62:D71"/>
    <mergeCell ref="E62:E71"/>
    <mergeCell ref="F62:F71"/>
    <mergeCell ref="G62:G71"/>
    <mergeCell ref="H62:H71"/>
    <mergeCell ref="I62:I71"/>
    <mergeCell ref="J62:J63"/>
    <mergeCell ref="K62:K63"/>
    <mergeCell ref="J67:J69"/>
    <mergeCell ref="K67:K69"/>
    <mergeCell ref="J70:J71"/>
    <mergeCell ref="K70:K71"/>
    <mergeCell ref="G72:G82"/>
    <mergeCell ref="H72:H82"/>
    <mergeCell ref="I72:I82"/>
    <mergeCell ref="K74:K75"/>
    <mergeCell ref="A72:A82"/>
    <mergeCell ref="B72:B82"/>
    <mergeCell ref="C72:C82"/>
    <mergeCell ref="D72:D82"/>
    <mergeCell ref="E72:E82"/>
    <mergeCell ref="F72:F8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34">
      <selection activeCell="K5" sqref="K5"/>
    </sheetView>
  </sheetViews>
  <sheetFormatPr defaultColWidth="11.421875" defaultRowHeight="12"/>
  <cols>
    <col min="1" max="1" width="24.00390625" style="47" customWidth="1"/>
    <col min="2" max="9" width="18.7109375" style="47" customWidth="1"/>
    <col min="10" max="16384" width="11.421875" style="47" customWidth="1"/>
  </cols>
  <sheetData>
    <row r="1" spans="1:9" ht="25.5">
      <c r="A1" s="309" t="s">
        <v>535</v>
      </c>
      <c r="B1" s="309"/>
      <c r="C1" s="309"/>
      <c r="D1" s="309"/>
      <c r="E1" s="309"/>
      <c r="F1" s="309"/>
      <c r="G1" s="309"/>
      <c r="H1" s="309"/>
      <c r="I1" s="309"/>
    </row>
    <row r="2" spans="1:9" ht="48" customHeight="1">
      <c r="A2" s="331" t="s">
        <v>536</v>
      </c>
      <c r="B2" s="331"/>
      <c r="C2" s="331"/>
      <c r="D2" s="331"/>
      <c r="E2" s="331"/>
      <c r="F2" s="331"/>
      <c r="G2" s="331"/>
      <c r="H2" s="331"/>
      <c r="I2" s="331"/>
    </row>
    <row r="3" spans="1:9" ht="22.5" customHeight="1">
      <c r="A3" s="308" t="s">
        <v>330</v>
      </c>
      <c r="B3" s="308"/>
      <c r="C3" s="332" t="s">
        <v>537</v>
      </c>
      <c r="D3" s="332"/>
      <c r="E3" s="332"/>
      <c r="F3" s="332"/>
      <c r="G3" s="332"/>
      <c r="H3" s="332"/>
      <c r="I3" s="332"/>
    </row>
    <row r="4" spans="1:9" ht="16.5" customHeight="1">
      <c r="A4" s="308" t="s">
        <v>331</v>
      </c>
      <c r="B4" s="308"/>
      <c r="C4" s="308" t="s">
        <v>332</v>
      </c>
      <c r="D4" s="308" t="s">
        <v>202</v>
      </c>
      <c r="E4" s="308"/>
      <c r="F4" s="308"/>
      <c r="G4" s="308" t="s">
        <v>201</v>
      </c>
      <c r="H4" s="308"/>
      <c r="I4" s="308"/>
    </row>
    <row r="5" spans="1:9" ht="16.5" customHeight="1">
      <c r="A5" s="308"/>
      <c r="B5" s="308"/>
      <c r="C5" s="308"/>
      <c r="D5" s="137" t="s">
        <v>16</v>
      </c>
      <c r="E5" s="137" t="s">
        <v>51</v>
      </c>
      <c r="F5" s="137" t="s">
        <v>52</v>
      </c>
      <c r="G5" s="137" t="s">
        <v>16</v>
      </c>
      <c r="H5" s="137" t="s">
        <v>51</v>
      </c>
      <c r="I5" s="137" t="s">
        <v>52</v>
      </c>
    </row>
    <row r="6" spans="1:9" ht="16.5" customHeight="1">
      <c r="A6" s="308"/>
      <c r="B6" s="308"/>
      <c r="C6" s="134">
        <v>2854.03</v>
      </c>
      <c r="D6" s="134">
        <f>SUM(E6:F6)</f>
        <v>2854.0299999999997</v>
      </c>
      <c r="E6" s="134">
        <v>1804.97</v>
      </c>
      <c r="F6" s="134">
        <v>1049.06</v>
      </c>
      <c r="G6" s="134"/>
      <c r="H6" s="134"/>
      <c r="I6" s="134"/>
    </row>
    <row r="7" spans="1:9" ht="16.5" customHeight="1">
      <c r="A7" s="308" t="s">
        <v>333</v>
      </c>
      <c r="B7" s="137" t="s">
        <v>333</v>
      </c>
      <c r="C7" s="334" t="s">
        <v>538</v>
      </c>
      <c r="D7" s="334"/>
      <c r="E7" s="334"/>
      <c r="F7" s="334"/>
      <c r="G7" s="334"/>
      <c r="H7" s="334"/>
      <c r="I7" s="334"/>
    </row>
    <row r="8" spans="1:9" ht="57" customHeight="1">
      <c r="A8" s="308"/>
      <c r="B8" s="137" t="s">
        <v>334</v>
      </c>
      <c r="C8" s="334"/>
      <c r="D8" s="334"/>
      <c r="E8" s="334"/>
      <c r="F8" s="334"/>
      <c r="G8" s="334"/>
      <c r="H8" s="334"/>
      <c r="I8" s="334"/>
    </row>
    <row r="9" spans="1:9" ht="57" customHeight="1">
      <c r="A9" s="308"/>
      <c r="B9" s="308" t="s">
        <v>335</v>
      </c>
      <c r="C9" s="308"/>
      <c r="D9" s="308" t="s">
        <v>336</v>
      </c>
      <c r="E9" s="308"/>
      <c r="F9" s="137" t="s">
        <v>308</v>
      </c>
      <c r="G9" s="308" t="s">
        <v>309</v>
      </c>
      <c r="H9" s="308"/>
      <c r="I9" s="137" t="s">
        <v>310</v>
      </c>
    </row>
    <row r="10" spans="1:9" ht="16.5" customHeight="1">
      <c r="A10" s="308"/>
      <c r="B10" s="323" t="s">
        <v>539</v>
      </c>
      <c r="C10" s="324"/>
      <c r="D10" s="333" t="s">
        <v>540</v>
      </c>
      <c r="E10" s="333"/>
      <c r="F10" s="139" t="s">
        <v>456</v>
      </c>
      <c r="G10" s="333" t="s">
        <v>541</v>
      </c>
      <c r="H10" s="333"/>
      <c r="I10" s="209" t="s">
        <v>611</v>
      </c>
    </row>
    <row r="11" spans="1:9" ht="24.75" customHeight="1">
      <c r="A11" s="308"/>
      <c r="B11" s="325"/>
      <c r="C11" s="326"/>
      <c r="D11" s="329" t="s">
        <v>542</v>
      </c>
      <c r="E11" s="330"/>
      <c r="F11" s="139" t="s">
        <v>456</v>
      </c>
      <c r="G11" s="329" t="s">
        <v>543</v>
      </c>
      <c r="H11" s="330"/>
      <c r="I11" s="139"/>
    </row>
    <row r="12" spans="1:9" ht="24.75" customHeight="1">
      <c r="A12" s="308"/>
      <c r="B12" s="323" t="s">
        <v>544</v>
      </c>
      <c r="C12" s="324"/>
      <c r="D12" s="329" t="s">
        <v>540</v>
      </c>
      <c r="E12" s="330"/>
      <c r="F12" s="139" t="s">
        <v>480</v>
      </c>
      <c r="G12" s="329" t="s">
        <v>545</v>
      </c>
      <c r="H12" s="330"/>
      <c r="I12" s="139" t="s">
        <v>471</v>
      </c>
    </row>
    <row r="13" spans="1:9" ht="24.75" customHeight="1">
      <c r="A13" s="308"/>
      <c r="B13" s="327"/>
      <c r="C13" s="328"/>
      <c r="D13" s="320" t="s">
        <v>546</v>
      </c>
      <c r="E13" s="321"/>
      <c r="F13" s="139" t="s">
        <v>456</v>
      </c>
      <c r="G13" s="311" t="s">
        <v>547</v>
      </c>
      <c r="H13" s="312"/>
      <c r="I13" s="139"/>
    </row>
    <row r="14" spans="1:9" ht="24.75" customHeight="1">
      <c r="A14" s="308"/>
      <c r="B14" s="327"/>
      <c r="C14" s="328"/>
      <c r="D14" s="320" t="s">
        <v>546</v>
      </c>
      <c r="E14" s="321"/>
      <c r="F14" s="139" t="s">
        <v>456</v>
      </c>
      <c r="G14" s="311" t="s">
        <v>548</v>
      </c>
      <c r="H14" s="312"/>
      <c r="I14" s="139"/>
    </row>
    <row r="15" spans="1:9" ht="24.75" customHeight="1">
      <c r="A15" s="308"/>
      <c r="B15" s="327"/>
      <c r="C15" s="328"/>
      <c r="D15" s="320" t="s">
        <v>549</v>
      </c>
      <c r="E15" s="321"/>
      <c r="F15" s="139" t="s">
        <v>456</v>
      </c>
      <c r="G15" s="311" t="s">
        <v>550</v>
      </c>
      <c r="H15" s="312"/>
      <c r="I15" s="139"/>
    </row>
    <row r="16" spans="1:9" ht="24.75" customHeight="1">
      <c r="A16" s="308"/>
      <c r="B16" s="327"/>
      <c r="C16" s="328"/>
      <c r="D16" s="320" t="s">
        <v>549</v>
      </c>
      <c r="E16" s="321"/>
      <c r="F16" s="139" t="s">
        <v>456</v>
      </c>
      <c r="G16" s="311" t="s">
        <v>551</v>
      </c>
      <c r="H16" s="312"/>
      <c r="I16" s="209" t="s">
        <v>612</v>
      </c>
    </row>
    <row r="17" spans="1:9" ht="24.75" customHeight="1">
      <c r="A17" s="308"/>
      <c r="B17" s="327"/>
      <c r="C17" s="328"/>
      <c r="D17" s="320" t="s">
        <v>542</v>
      </c>
      <c r="E17" s="321"/>
      <c r="F17" s="139" t="s">
        <v>456</v>
      </c>
      <c r="G17" s="311" t="s">
        <v>552</v>
      </c>
      <c r="H17" s="312"/>
      <c r="I17" s="139"/>
    </row>
    <row r="18" spans="1:9" ht="24.75" customHeight="1">
      <c r="A18" s="308"/>
      <c r="B18" s="325"/>
      <c r="C18" s="326"/>
      <c r="D18" s="320" t="s">
        <v>328</v>
      </c>
      <c r="E18" s="321"/>
      <c r="F18" s="139" t="s">
        <v>456</v>
      </c>
      <c r="G18" s="311" t="s">
        <v>553</v>
      </c>
      <c r="H18" s="312"/>
      <c r="I18" s="139"/>
    </row>
    <row r="19" spans="1:9" ht="30" customHeight="1">
      <c r="A19" s="308"/>
      <c r="B19" s="318" t="s">
        <v>554</v>
      </c>
      <c r="C19" s="319"/>
      <c r="D19" s="320" t="s">
        <v>540</v>
      </c>
      <c r="E19" s="321"/>
      <c r="F19" s="139" t="s">
        <v>456</v>
      </c>
      <c r="G19" s="311" t="s">
        <v>555</v>
      </c>
      <c r="H19" s="312"/>
      <c r="I19" s="139"/>
    </row>
    <row r="20" spans="1:9" ht="12">
      <c r="A20" s="308"/>
      <c r="B20" s="314"/>
      <c r="C20" s="315"/>
      <c r="D20" s="320" t="s">
        <v>546</v>
      </c>
      <c r="E20" s="321"/>
      <c r="F20" s="139" t="s">
        <v>456</v>
      </c>
      <c r="G20" s="311" t="s">
        <v>556</v>
      </c>
      <c r="H20" s="312"/>
      <c r="I20" s="209" t="s">
        <v>613</v>
      </c>
    </row>
    <row r="21" spans="1:9" ht="12">
      <c r="A21" s="308"/>
      <c r="B21" s="314"/>
      <c r="C21" s="315"/>
      <c r="D21" s="320" t="s">
        <v>549</v>
      </c>
      <c r="E21" s="321" t="s">
        <v>549</v>
      </c>
      <c r="F21" s="139" t="s">
        <v>456</v>
      </c>
      <c r="G21" s="311" t="s">
        <v>557</v>
      </c>
      <c r="H21" s="312"/>
      <c r="I21" s="209" t="s">
        <v>614</v>
      </c>
    </row>
    <row r="22" spans="1:9" ht="12">
      <c r="A22" s="308"/>
      <c r="B22" s="314"/>
      <c r="C22" s="315"/>
      <c r="D22" s="320" t="s">
        <v>542</v>
      </c>
      <c r="E22" s="321" t="s">
        <v>542</v>
      </c>
      <c r="F22" s="139" t="s">
        <v>456</v>
      </c>
      <c r="G22" s="311" t="s">
        <v>558</v>
      </c>
      <c r="H22" s="312"/>
      <c r="I22" s="139"/>
    </row>
    <row r="23" spans="1:9" ht="12">
      <c r="A23" s="308"/>
      <c r="B23" s="314"/>
      <c r="C23" s="315"/>
      <c r="D23" s="320" t="s">
        <v>328</v>
      </c>
      <c r="E23" s="321" t="s">
        <v>328</v>
      </c>
      <c r="F23" s="139" t="s">
        <v>456</v>
      </c>
      <c r="G23" s="311" t="s">
        <v>559</v>
      </c>
      <c r="H23" s="312"/>
      <c r="I23" s="209" t="s">
        <v>613</v>
      </c>
    </row>
    <row r="24" spans="1:9" ht="12">
      <c r="A24" s="308"/>
      <c r="B24" s="316"/>
      <c r="C24" s="317"/>
      <c r="D24" s="320" t="s">
        <v>328</v>
      </c>
      <c r="E24" s="321" t="s">
        <v>328</v>
      </c>
      <c r="F24" s="139" t="s">
        <v>456</v>
      </c>
      <c r="G24" s="311" t="s">
        <v>560</v>
      </c>
      <c r="H24" s="312"/>
      <c r="I24" s="209" t="s">
        <v>613</v>
      </c>
    </row>
    <row r="25" spans="1:9" ht="12">
      <c r="A25" s="308"/>
      <c r="B25" s="322" t="s">
        <v>420</v>
      </c>
      <c r="C25" s="322"/>
      <c r="D25" s="310" t="s">
        <v>540</v>
      </c>
      <c r="E25" s="310"/>
      <c r="F25" s="139" t="s">
        <v>477</v>
      </c>
      <c r="G25" s="311" t="s">
        <v>561</v>
      </c>
      <c r="H25" s="312"/>
      <c r="I25" s="139" t="s">
        <v>471</v>
      </c>
    </row>
    <row r="26" spans="1:9" ht="12">
      <c r="A26" s="308"/>
      <c r="B26" s="322"/>
      <c r="C26" s="322"/>
      <c r="D26" s="310" t="s">
        <v>540</v>
      </c>
      <c r="E26" s="310"/>
      <c r="F26" s="139" t="s">
        <v>480</v>
      </c>
      <c r="G26" s="311" t="s">
        <v>562</v>
      </c>
      <c r="H26" s="312"/>
      <c r="I26" s="139" t="s">
        <v>471</v>
      </c>
    </row>
    <row r="27" spans="1:9" ht="12">
      <c r="A27" s="308"/>
      <c r="B27" s="322"/>
      <c r="C27" s="322"/>
      <c r="D27" s="310" t="s">
        <v>540</v>
      </c>
      <c r="E27" s="310"/>
      <c r="F27" s="139" t="s">
        <v>477</v>
      </c>
      <c r="G27" s="311" t="s">
        <v>563</v>
      </c>
      <c r="H27" s="312"/>
      <c r="I27" s="139" t="s">
        <v>564</v>
      </c>
    </row>
    <row r="28" spans="1:9" ht="12">
      <c r="A28" s="308"/>
      <c r="B28" s="322"/>
      <c r="C28" s="322"/>
      <c r="D28" s="310" t="s">
        <v>546</v>
      </c>
      <c r="E28" s="310"/>
      <c r="F28" s="139" t="s">
        <v>456</v>
      </c>
      <c r="G28" s="311" t="s">
        <v>565</v>
      </c>
      <c r="H28" s="312"/>
      <c r="I28" s="139" t="s">
        <v>459</v>
      </c>
    </row>
    <row r="29" spans="1:9" ht="12">
      <c r="A29" s="308"/>
      <c r="B29" s="322"/>
      <c r="C29" s="322"/>
      <c r="D29" s="310" t="s">
        <v>549</v>
      </c>
      <c r="E29" s="310"/>
      <c r="F29" s="139" t="s">
        <v>456</v>
      </c>
      <c r="G29" s="311" t="s">
        <v>566</v>
      </c>
      <c r="H29" s="312"/>
      <c r="I29" s="209" t="s">
        <v>612</v>
      </c>
    </row>
    <row r="30" spans="1:9" ht="12">
      <c r="A30" s="308"/>
      <c r="B30" s="322"/>
      <c r="C30" s="322"/>
      <c r="D30" s="310" t="s">
        <v>549</v>
      </c>
      <c r="E30" s="310"/>
      <c r="F30" s="139" t="s">
        <v>456</v>
      </c>
      <c r="G30" s="311" t="s">
        <v>567</v>
      </c>
      <c r="H30" s="312"/>
      <c r="I30" s="139"/>
    </row>
    <row r="31" spans="1:9" ht="12">
      <c r="A31" s="308"/>
      <c r="B31" s="322"/>
      <c r="C31" s="322"/>
      <c r="D31" s="310" t="s">
        <v>542</v>
      </c>
      <c r="E31" s="310"/>
      <c r="F31" s="139" t="s">
        <v>456</v>
      </c>
      <c r="G31" s="311" t="s">
        <v>568</v>
      </c>
      <c r="H31" s="312"/>
      <c r="I31" s="139"/>
    </row>
    <row r="32" spans="1:9" ht="12">
      <c r="A32" s="308"/>
      <c r="B32" s="322"/>
      <c r="C32" s="322"/>
      <c r="D32" s="310" t="s">
        <v>328</v>
      </c>
      <c r="E32" s="310"/>
      <c r="F32" s="139" t="s">
        <v>477</v>
      </c>
      <c r="G32" s="311" t="s">
        <v>569</v>
      </c>
      <c r="H32" s="312"/>
      <c r="I32" s="139" t="s">
        <v>459</v>
      </c>
    </row>
    <row r="33" spans="1:9" ht="12">
      <c r="A33" s="308"/>
      <c r="B33" s="318" t="s">
        <v>486</v>
      </c>
      <c r="C33" s="319"/>
      <c r="D33" s="310" t="s">
        <v>540</v>
      </c>
      <c r="E33" s="310" t="s">
        <v>540</v>
      </c>
      <c r="F33" s="139" t="s">
        <v>477</v>
      </c>
      <c r="G33" s="311" t="s">
        <v>570</v>
      </c>
      <c r="H33" s="312" t="s">
        <v>570</v>
      </c>
      <c r="I33" s="139" t="s">
        <v>489</v>
      </c>
    </row>
    <row r="34" spans="1:9" ht="12">
      <c r="A34" s="308"/>
      <c r="B34" s="314"/>
      <c r="C34" s="315"/>
      <c r="D34" s="310" t="s">
        <v>540</v>
      </c>
      <c r="E34" s="310" t="s">
        <v>540</v>
      </c>
      <c r="F34" s="139" t="s">
        <v>477</v>
      </c>
      <c r="G34" s="311" t="s">
        <v>571</v>
      </c>
      <c r="H34" s="312" t="s">
        <v>571</v>
      </c>
      <c r="I34" s="139" t="s">
        <v>471</v>
      </c>
    </row>
    <row r="35" spans="1:9" ht="12">
      <c r="A35" s="308"/>
      <c r="B35" s="314"/>
      <c r="C35" s="315"/>
      <c r="D35" s="310" t="s">
        <v>546</v>
      </c>
      <c r="E35" s="310" t="s">
        <v>546</v>
      </c>
      <c r="F35" s="139" t="s">
        <v>477</v>
      </c>
      <c r="G35" s="311" t="s">
        <v>572</v>
      </c>
      <c r="H35" s="312" t="s">
        <v>572</v>
      </c>
      <c r="I35" s="139" t="s">
        <v>459</v>
      </c>
    </row>
    <row r="36" spans="1:9" ht="12">
      <c r="A36" s="308"/>
      <c r="B36" s="314"/>
      <c r="C36" s="315"/>
      <c r="D36" s="310" t="s">
        <v>546</v>
      </c>
      <c r="E36" s="310" t="s">
        <v>546</v>
      </c>
      <c r="F36" s="139" t="s">
        <v>477</v>
      </c>
      <c r="G36" s="311" t="s">
        <v>573</v>
      </c>
      <c r="H36" s="312" t="s">
        <v>573</v>
      </c>
      <c r="I36" s="139" t="s">
        <v>459</v>
      </c>
    </row>
    <row r="37" spans="1:9" ht="12">
      <c r="A37" s="308"/>
      <c r="B37" s="314"/>
      <c r="C37" s="315"/>
      <c r="D37" s="310" t="s">
        <v>549</v>
      </c>
      <c r="E37" s="310" t="s">
        <v>549</v>
      </c>
      <c r="F37" s="139" t="s">
        <v>456</v>
      </c>
      <c r="G37" s="311" t="s">
        <v>574</v>
      </c>
      <c r="H37" s="312" t="s">
        <v>574</v>
      </c>
      <c r="I37" s="139"/>
    </row>
    <row r="38" spans="1:9" ht="12">
      <c r="A38" s="308"/>
      <c r="B38" s="314"/>
      <c r="C38" s="315"/>
      <c r="D38" s="310" t="s">
        <v>542</v>
      </c>
      <c r="E38" s="310" t="s">
        <v>542</v>
      </c>
      <c r="F38" s="139" t="s">
        <v>456</v>
      </c>
      <c r="G38" s="311" t="s">
        <v>575</v>
      </c>
      <c r="H38" s="312" t="s">
        <v>575</v>
      </c>
      <c r="I38" s="139"/>
    </row>
    <row r="39" spans="1:9" ht="12">
      <c r="A39" s="308"/>
      <c r="B39" s="314"/>
      <c r="C39" s="315"/>
      <c r="D39" s="310" t="s">
        <v>323</v>
      </c>
      <c r="E39" s="310" t="s">
        <v>323</v>
      </c>
      <c r="F39" s="139" t="s">
        <v>456</v>
      </c>
      <c r="G39" s="311" t="s">
        <v>576</v>
      </c>
      <c r="H39" s="312" t="s">
        <v>576</v>
      </c>
      <c r="I39" s="139"/>
    </row>
    <row r="40" spans="1:9" ht="12">
      <c r="A40" s="308"/>
      <c r="B40" s="314"/>
      <c r="C40" s="315"/>
      <c r="D40" s="310" t="s">
        <v>328</v>
      </c>
      <c r="E40" s="310" t="s">
        <v>328</v>
      </c>
      <c r="F40" s="139" t="s">
        <v>477</v>
      </c>
      <c r="G40" s="311" t="s">
        <v>577</v>
      </c>
      <c r="H40" s="312" t="s">
        <v>577</v>
      </c>
      <c r="I40" s="139" t="s">
        <v>459</v>
      </c>
    </row>
    <row r="41" spans="1:9" ht="12">
      <c r="A41" s="308"/>
      <c r="B41" s="314"/>
      <c r="C41" s="315"/>
      <c r="D41" s="310" t="s">
        <v>328</v>
      </c>
      <c r="E41" s="310" t="s">
        <v>328</v>
      </c>
      <c r="F41" s="139" t="s">
        <v>477</v>
      </c>
      <c r="G41" s="311" t="s">
        <v>578</v>
      </c>
      <c r="H41" s="312" t="s">
        <v>578</v>
      </c>
      <c r="I41" s="139" t="s">
        <v>459</v>
      </c>
    </row>
    <row r="42" spans="1:9" ht="12">
      <c r="A42" s="308"/>
      <c r="B42" s="314" t="s">
        <v>579</v>
      </c>
      <c r="C42" s="315"/>
      <c r="D42" s="310" t="s">
        <v>540</v>
      </c>
      <c r="E42" s="310"/>
      <c r="F42" s="139" t="s">
        <v>480</v>
      </c>
      <c r="G42" s="311" t="s">
        <v>580</v>
      </c>
      <c r="H42" s="312"/>
      <c r="I42" s="139" t="s">
        <v>564</v>
      </c>
    </row>
    <row r="43" spans="1:9" ht="12">
      <c r="A43" s="308"/>
      <c r="B43" s="314"/>
      <c r="C43" s="315"/>
      <c r="D43" s="310" t="s">
        <v>540</v>
      </c>
      <c r="E43" s="310"/>
      <c r="F43" s="139" t="s">
        <v>477</v>
      </c>
      <c r="G43" s="311" t="s">
        <v>581</v>
      </c>
      <c r="H43" s="312"/>
      <c r="I43" s="139" t="s">
        <v>471</v>
      </c>
    </row>
    <row r="44" spans="1:9" ht="12">
      <c r="A44" s="308"/>
      <c r="B44" s="314"/>
      <c r="C44" s="315"/>
      <c r="D44" s="310" t="s">
        <v>540</v>
      </c>
      <c r="E44" s="310"/>
      <c r="F44" s="139" t="s">
        <v>477</v>
      </c>
      <c r="G44" s="311" t="s">
        <v>582</v>
      </c>
      <c r="H44" s="312"/>
      <c r="I44" s="139" t="s">
        <v>503</v>
      </c>
    </row>
    <row r="45" spans="1:9" ht="12">
      <c r="A45" s="308"/>
      <c r="B45" s="314"/>
      <c r="C45" s="315"/>
      <c r="D45" s="310" t="s">
        <v>546</v>
      </c>
      <c r="E45" s="310"/>
      <c r="F45" s="139" t="s">
        <v>456</v>
      </c>
      <c r="G45" s="311" t="s">
        <v>583</v>
      </c>
      <c r="H45" s="312"/>
      <c r="I45" s="139"/>
    </row>
    <row r="46" spans="1:9" ht="12">
      <c r="A46" s="308"/>
      <c r="B46" s="314"/>
      <c r="C46" s="315"/>
      <c r="D46" s="310" t="s">
        <v>549</v>
      </c>
      <c r="E46" s="310"/>
      <c r="F46" s="139" t="s">
        <v>456</v>
      </c>
      <c r="G46" s="311" t="s">
        <v>584</v>
      </c>
      <c r="H46" s="312"/>
      <c r="I46" s="139"/>
    </row>
    <row r="47" spans="1:9" ht="12">
      <c r="A47" s="308"/>
      <c r="B47" s="314"/>
      <c r="C47" s="315"/>
      <c r="D47" s="310" t="s">
        <v>542</v>
      </c>
      <c r="E47" s="310"/>
      <c r="F47" s="139" t="s">
        <v>456</v>
      </c>
      <c r="G47" s="311" t="s">
        <v>585</v>
      </c>
      <c r="H47" s="312"/>
      <c r="I47" s="139"/>
    </row>
    <row r="48" spans="1:9" ht="12">
      <c r="A48" s="308"/>
      <c r="B48" s="314"/>
      <c r="C48" s="315"/>
      <c r="D48" s="310" t="s">
        <v>328</v>
      </c>
      <c r="E48" s="310"/>
      <c r="F48" s="139" t="s">
        <v>477</v>
      </c>
      <c r="G48" s="311" t="s">
        <v>586</v>
      </c>
      <c r="H48" s="312"/>
      <c r="I48" s="139" t="s">
        <v>459</v>
      </c>
    </row>
    <row r="49" spans="1:9" ht="12">
      <c r="A49" s="308"/>
      <c r="B49" s="314" t="s">
        <v>423</v>
      </c>
      <c r="C49" s="315"/>
      <c r="D49" s="310" t="s">
        <v>540</v>
      </c>
      <c r="E49" s="310"/>
      <c r="F49" s="139" t="s">
        <v>480</v>
      </c>
      <c r="G49" s="311" t="s">
        <v>587</v>
      </c>
      <c r="H49" s="312"/>
      <c r="I49" s="139" t="s">
        <v>471</v>
      </c>
    </row>
    <row r="50" spans="1:9" ht="12">
      <c r="A50" s="308"/>
      <c r="B50" s="314"/>
      <c r="C50" s="315"/>
      <c r="D50" s="310" t="s">
        <v>540</v>
      </c>
      <c r="E50" s="310"/>
      <c r="F50" s="139" t="s">
        <v>456</v>
      </c>
      <c r="G50" s="311" t="s">
        <v>588</v>
      </c>
      <c r="H50" s="312"/>
      <c r="I50" s="139" t="s">
        <v>471</v>
      </c>
    </row>
    <row r="51" spans="1:9" ht="12">
      <c r="A51" s="308"/>
      <c r="B51" s="314"/>
      <c r="C51" s="315"/>
      <c r="D51" s="310" t="s">
        <v>546</v>
      </c>
      <c r="E51" s="310"/>
      <c r="F51" s="139" t="s">
        <v>456</v>
      </c>
      <c r="G51" s="311" t="s">
        <v>589</v>
      </c>
      <c r="H51" s="312"/>
      <c r="I51" s="139"/>
    </row>
    <row r="52" spans="1:9" ht="12">
      <c r="A52" s="308"/>
      <c r="B52" s="314"/>
      <c r="C52" s="315"/>
      <c r="D52" s="310" t="s">
        <v>546</v>
      </c>
      <c r="E52" s="310"/>
      <c r="F52" s="139" t="s">
        <v>456</v>
      </c>
      <c r="G52" s="311" t="s">
        <v>590</v>
      </c>
      <c r="H52" s="312"/>
      <c r="I52" s="139"/>
    </row>
    <row r="53" spans="1:9" ht="12">
      <c r="A53" s="308"/>
      <c r="B53" s="314"/>
      <c r="C53" s="315"/>
      <c r="D53" s="310" t="s">
        <v>549</v>
      </c>
      <c r="E53" s="310"/>
      <c r="F53" s="139" t="s">
        <v>456</v>
      </c>
      <c r="G53" s="311" t="s">
        <v>550</v>
      </c>
      <c r="H53" s="312"/>
      <c r="I53" s="139"/>
    </row>
    <row r="54" spans="1:9" ht="12">
      <c r="A54" s="308"/>
      <c r="B54" s="314"/>
      <c r="C54" s="315"/>
      <c r="D54" s="310" t="s">
        <v>542</v>
      </c>
      <c r="E54" s="310"/>
      <c r="F54" s="139" t="s">
        <v>456</v>
      </c>
      <c r="G54" s="311" t="s">
        <v>552</v>
      </c>
      <c r="H54" s="312"/>
      <c r="I54" s="139"/>
    </row>
    <row r="55" spans="1:9" ht="12">
      <c r="A55" s="308"/>
      <c r="B55" s="314"/>
      <c r="C55" s="315"/>
      <c r="D55" s="310" t="s">
        <v>328</v>
      </c>
      <c r="E55" s="310"/>
      <c r="F55" s="139" t="s">
        <v>477</v>
      </c>
      <c r="G55" s="311" t="s">
        <v>591</v>
      </c>
      <c r="H55" s="312"/>
      <c r="I55" s="139" t="s">
        <v>459</v>
      </c>
    </row>
    <row r="56" spans="1:9" ht="12">
      <c r="A56" s="308"/>
      <c r="B56" s="314"/>
      <c r="C56" s="315"/>
      <c r="D56" s="310" t="s">
        <v>328</v>
      </c>
      <c r="E56" s="310"/>
      <c r="F56" s="139" t="s">
        <v>477</v>
      </c>
      <c r="G56" s="311" t="s">
        <v>592</v>
      </c>
      <c r="H56" s="312"/>
      <c r="I56" s="139" t="s">
        <v>459</v>
      </c>
    </row>
    <row r="57" spans="1:9" ht="12">
      <c r="A57" s="308"/>
      <c r="B57" s="314" t="s">
        <v>593</v>
      </c>
      <c r="C57" s="315"/>
      <c r="D57" s="310" t="s">
        <v>540</v>
      </c>
      <c r="E57" s="310"/>
      <c r="F57" s="139" t="s">
        <v>456</v>
      </c>
      <c r="G57" s="311" t="s">
        <v>594</v>
      </c>
      <c r="H57" s="312"/>
      <c r="I57" s="209" t="s">
        <v>615</v>
      </c>
    </row>
    <row r="58" spans="1:9" ht="12">
      <c r="A58" s="308"/>
      <c r="B58" s="314"/>
      <c r="C58" s="315"/>
      <c r="D58" s="310" t="s">
        <v>540</v>
      </c>
      <c r="E58" s="310"/>
      <c r="F58" s="139" t="s">
        <v>456</v>
      </c>
      <c r="G58" s="311" t="s">
        <v>595</v>
      </c>
      <c r="H58" s="312"/>
      <c r="I58" s="209" t="s">
        <v>615</v>
      </c>
    </row>
    <row r="59" spans="1:9" ht="12">
      <c r="A59" s="308"/>
      <c r="B59" s="314"/>
      <c r="C59" s="315"/>
      <c r="D59" s="310" t="s">
        <v>540</v>
      </c>
      <c r="E59" s="310"/>
      <c r="F59" s="139" t="s">
        <v>456</v>
      </c>
      <c r="G59" s="311" t="s">
        <v>596</v>
      </c>
      <c r="H59" s="312"/>
      <c r="I59" s="139"/>
    </row>
    <row r="60" spans="1:9" ht="12">
      <c r="A60" s="308"/>
      <c r="B60" s="314"/>
      <c r="C60" s="315"/>
      <c r="D60" s="310" t="s">
        <v>546</v>
      </c>
      <c r="E60" s="310"/>
      <c r="F60" s="139" t="s">
        <v>456</v>
      </c>
      <c r="G60" s="311" t="s">
        <v>597</v>
      </c>
      <c r="H60" s="312"/>
      <c r="I60" s="209" t="s">
        <v>613</v>
      </c>
    </row>
    <row r="61" spans="1:9" ht="12">
      <c r="A61" s="308"/>
      <c r="B61" s="314"/>
      <c r="C61" s="315"/>
      <c r="D61" s="310" t="s">
        <v>546</v>
      </c>
      <c r="E61" s="310"/>
      <c r="F61" s="139" t="s">
        <v>456</v>
      </c>
      <c r="G61" s="311" t="s">
        <v>598</v>
      </c>
      <c r="H61" s="312"/>
      <c r="I61" s="209" t="s">
        <v>613</v>
      </c>
    </row>
    <row r="62" spans="1:9" ht="12">
      <c r="A62" s="308"/>
      <c r="B62" s="314"/>
      <c r="C62" s="315"/>
      <c r="D62" s="310" t="s">
        <v>549</v>
      </c>
      <c r="E62" s="310"/>
      <c r="F62" s="139" t="s">
        <v>456</v>
      </c>
      <c r="G62" s="311" t="s">
        <v>557</v>
      </c>
      <c r="H62" s="312"/>
      <c r="I62" s="139"/>
    </row>
    <row r="63" spans="1:9" ht="12">
      <c r="A63" s="308"/>
      <c r="B63" s="314"/>
      <c r="C63" s="315"/>
      <c r="D63" s="310" t="s">
        <v>549</v>
      </c>
      <c r="E63" s="310"/>
      <c r="F63" s="139" t="s">
        <v>456</v>
      </c>
      <c r="G63" s="311" t="s">
        <v>599</v>
      </c>
      <c r="H63" s="312"/>
      <c r="I63" s="139"/>
    </row>
    <row r="64" spans="1:9" ht="12">
      <c r="A64" s="308"/>
      <c r="B64" s="314"/>
      <c r="C64" s="315"/>
      <c r="D64" s="310" t="s">
        <v>542</v>
      </c>
      <c r="E64" s="310"/>
      <c r="F64" s="139" t="s">
        <v>456</v>
      </c>
      <c r="G64" s="311" t="s">
        <v>600</v>
      </c>
      <c r="H64" s="312"/>
      <c r="I64" s="139"/>
    </row>
    <row r="65" spans="1:9" ht="12">
      <c r="A65" s="308"/>
      <c r="B65" s="314"/>
      <c r="C65" s="315"/>
      <c r="D65" s="310" t="s">
        <v>542</v>
      </c>
      <c r="E65" s="310"/>
      <c r="F65" s="139" t="s">
        <v>456</v>
      </c>
      <c r="G65" s="311" t="s">
        <v>601</v>
      </c>
      <c r="H65" s="312"/>
      <c r="I65" s="139"/>
    </row>
    <row r="66" spans="1:9" ht="12">
      <c r="A66" s="308"/>
      <c r="B66" s="314"/>
      <c r="C66" s="315"/>
      <c r="D66" s="310" t="s">
        <v>328</v>
      </c>
      <c r="E66" s="310"/>
      <c r="F66" s="139" t="s">
        <v>456</v>
      </c>
      <c r="G66" s="311" t="s">
        <v>602</v>
      </c>
      <c r="H66" s="312"/>
      <c r="I66" s="209" t="s">
        <v>613</v>
      </c>
    </row>
    <row r="67" spans="1:9" ht="12">
      <c r="A67" s="308"/>
      <c r="B67" s="316"/>
      <c r="C67" s="317"/>
      <c r="D67" s="310" t="s">
        <v>328</v>
      </c>
      <c r="E67" s="310"/>
      <c r="F67" s="139" t="s">
        <v>456</v>
      </c>
      <c r="G67" s="311" t="s">
        <v>603</v>
      </c>
      <c r="H67" s="312"/>
      <c r="I67" s="209" t="s">
        <v>613</v>
      </c>
    </row>
    <row r="68" spans="1:9" ht="13.5">
      <c r="A68" s="313" t="s">
        <v>337</v>
      </c>
      <c r="B68" s="313"/>
      <c r="C68" s="313"/>
      <c r="D68" s="313"/>
      <c r="E68" s="313"/>
      <c r="F68" s="313"/>
      <c r="G68" s="313"/>
      <c r="H68" s="313"/>
      <c r="I68" s="313"/>
    </row>
  </sheetData>
  <sheetProtection/>
  <mergeCells count="139">
    <mergeCell ref="D16:E16"/>
    <mergeCell ref="G16:H16"/>
    <mergeCell ref="D17:E17"/>
    <mergeCell ref="G17:H17"/>
    <mergeCell ref="C7:I7"/>
    <mergeCell ref="C8:I8"/>
    <mergeCell ref="G12:H12"/>
    <mergeCell ref="D13:E13"/>
    <mergeCell ref="G13:H13"/>
    <mergeCell ref="D14:E14"/>
    <mergeCell ref="G14:H14"/>
    <mergeCell ref="D15:E15"/>
    <mergeCell ref="G15:H15"/>
    <mergeCell ref="B9:C9"/>
    <mergeCell ref="D9:E9"/>
    <mergeCell ref="G9:H9"/>
    <mergeCell ref="D10:E10"/>
    <mergeCell ref="G10:H10"/>
    <mergeCell ref="D11:E11"/>
    <mergeCell ref="G11:H11"/>
    <mergeCell ref="A1:I1"/>
    <mergeCell ref="A2:I2"/>
    <mergeCell ref="A3:B3"/>
    <mergeCell ref="C3:I3"/>
    <mergeCell ref="A4:B6"/>
    <mergeCell ref="C4:C5"/>
    <mergeCell ref="D4:F4"/>
    <mergeCell ref="G4:I4"/>
    <mergeCell ref="B10:C11"/>
    <mergeCell ref="B12:C18"/>
    <mergeCell ref="D18:E18"/>
    <mergeCell ref="G18:H18"/>
    <mergeCell ref="B19:C24"/>
    <mergeCell ref="D19:E19"/>
    <mergeCell ref="G19:H19"/>
    <mergeCell ref="D20:E20"/>
    <mergeCell ref="G20:H20"/>
    <mergeCell ref="D12:E12"/>
    <mergeCell ref="D21:E21"/>
    <mergeCell ref="G21:H21"/>
    <mergeCell ref="D22:E22"/>
    <mergeCell ref="G22:H22"/>
    <mergeCell ref="D23:E23"/>
    <mergeCell ref="G23:H23"/>
    <mergeCell ref="D24:E24"/>
    <mergeCell ref="G24:H24"/>
    <mergeCell ref="B25:C32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B33:C41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B42:C48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B49:C56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B57:C67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7:E67"/>
    <mergeCell ref="G67:H67"/>
    <mergeCell ref="A68:I68"/>
    <mergeCell ref="D64:E64"/>
    <mergeCell ref="G64:H64"/>
    <mergeCell ref="D65:E65"/>
    <mergeCell ref="G65:H65"/>
    <mergeCell ref="D66:E66"/>
    <mergeCell ref="G66:H66"/>
    <mergeCell ref="A7:A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19" sqref="H19"/>
    </sheetView>
  </sheetViews>
  <sheetFormatPr defaultColWidth="10.28125" defaultRowHeight="12"/>
  <cols>
    <col min="1" max="1" width="34.28125" style="76" customWidth="1"/>
    <col min="2" max="2" width="15.28125" style="76" customWidth="1"/>
    <col min="3" max="3" width="34.28125" style="76" customWidth="1"/>
    <col min="4" max="4" width="15.8515625" style="76" customWidth="1"/>
    <col min="5" max="16384" width="10.28125" style="76" customWidth="1"/>
  </cols>
  <sheetData>
    <row r="1" ht="16.5" customHeight="1">
      <c r="A1" s="77" t="s">
        <v>0</v>
      </c>
    </row>
    <row r="2" spans="1:4" ht="20.25">
      <c r="A2" s="220" t="s">
        <v>352</v>
      </c>
      <c r="B2" s="220"/>
      <c r="C2" s="220"/>
      <c r="D2" s="220"/>
    </row>
    <row r="3" spans="1:4" ht="16.5" customHeight="1">
      <c r="A3" s="140" t="s">
        <v>353</v>
      </c>
      <c r="B3" s="140" t="s">
        <v>354</v>
      </c>
      <c r="C3" s="78"/>
      <c r="D3" s="79" t="s">
        <v>355</v>
      </c>
    </row>
    <row r="4" spans="1:4" s="74" customFormat="1" ht="16.5" customHeight="1">
      <c r="A4" s="221" t="s">
        <v>1</v>
      </c>
      <c r="B4" s="221"/>
      <c r="C4" s="221" t="s">
        <v>2</v>
      </c>
      <c r="D4" s="221"/>
    </row>
    <row r="5" spans="1:4" s="74" customFormat="1" ht="16.5" customHeight="1">
      <c r="A5" s="80" t="s">
        <v>3</v>
      </c>
      <c r="B5" s="80" t="s">
        <v>4</v>
      </c>
      <c r="C5" s="80" t="s">
        <v>3</v>
      </c>
      <c r="D5" s="81" t="s">
        <v>4</v>
      </c>
    </row>
    <row r="6" spans="1:4" ht="16.5" customHeight="1">
      <c r="A6" s="82" t="s">
        <v>253</v>
      </c>
      <c r="B6" s="141">
        <v>2854.029411</v>
      </c>
      <c r="C6" s="84" t="s">
        <v>261</v>
      </c>
      <c r="D6" s="335">
        <v>2701.498841</v>
      </c>
    </row>
    <row r="7" spans="1:4" ht="16.5" customHeight="1">
      <c r="A7" s="85" t="s">
        <v>254</v>
      </c>
      <c r="B7" s="83"/>
      <c r="C7" s="84" t="s">
        <v>262</v>
      </c>
      <c r="D7" s="336"/>
    </row>
    <row r="8" spans="1:4" ht="16.5" customHeight="1">
      <c r="A8" s="85" t="s">
        <v>255</v>
      </c>
      <c r="B8" s="83"/>
      <c r="C8" s="84" t="s">
        <v>263</v>
      </c>
      <c r="D8" s="336"/>
    </row>
    <row r="9" spans="1:4" ht="16.5" customHeight="1">
      <c r="A9" s="85" t="s">
        <v>356</v>
      </c>
      <c r="B9" s="83"/>
      <c r="C9" s="84" t="s">
        <v>264</v>
      </c>
      <c r="D9" s="336"/>
    </row>
    <row r="10" spans="1:4" ht="16.5" customHeight="1">
      <c r="A10" s="85" t="s">
        <v>256</v>
      </c>
      <c r="B10" s="83"/>
      <c r="C10" s="84" t="s">
        <v>265</v>
      </c>
      <c r="D10" s="336"/>
    </row>
    <row r="11" spans="1:4" ht="16.5" customHeight="1">
      <c r="A11" s="85" t="s">
        <v>257</v>
      </c>
      <c r="B11" s="83"/>
      <c r="C11" s="84" t="s">
        <v>266</v>
      </c>
      <c r="D11" s="336"/>
    </row>
    <row r="12" spans="1:4" ht="16.5" customHeight="1">
      <c r="A12" s="85" t="s">
        <v>258</v>
      </c>
      <c r="B12" s="83"/>
      <c r="C12" s="84" t="s">
        <v>267</v>
      </c>
      <c r="D12" s="337">
        <v>152.53057</v>
      </c>
    </row>
    <row r="13" spans="1:4" ht="16.5" customHeight="1">
      <c r="A13" s="85" t="s">
        <v>259</v>
      </c>
      <c r="B13" s="83"/>
      <c r="C13" s="84" t="s">
        <v>268</v>
      </c>
      <c r="D13" s="336"/>
    </row>
    <row r="14" spans="1:4" ht="16.5" customHeight="1">
      <c r="A14" s="85" t="s">
        <v>260</v>
      </c>
      <c r="B14" s="83"/>
      <c r="C14" s="84" t="s">
        <v>269</v>
      </c>
      <c r="D14" s="336"/>
    </row>
    <row r="15" spans="1:4" ht="16.5" customHeight="1">
      <c r="A15" s="85"/>
      <c r="B15" s="83"/>
      <c r="C15" s="84" t="s">
        <v>270</v>
      </c>
      <c r="D15" s="336"/>
    </row>
    <row r="16" spans="1:4" ht="16.5" customHeight="1">
      <c r="A16" s="85"/>
      <c r="B16" s="83"/>
      <c r="C16" s="84" t="s">
        <v>271</v>
      </c>
      <c r="D16" s="336"/>
    </row>
    <row r="17" spans="1:4" ht="16.5" customHeight="1">
      <c r="A17" s="85"/>
      <c r="B17" s="83"/>
      <c r="C17" s="84" t="s">
        <v>272</v>
      </c>
      <c r="D17" s="336"/>
    </row>
    <row r="18" spans="1:4" ht="16.5" customHeight="1">
      <c r="A18" s="85"/>
      <c r="B18" s="83"/>
      <c r="C18" s="84" t="s">
        <v>273</v>
      </c>
      <c r="D18" s="336"/>
    </row>
    <row r="19" spans="1:4" ht="16.5" customHeight="1">
      <c r="A19" s="85"/>
      <c r="B19" s="83"/>
      <c r="C19" s="84" t="s">
        <v>274</v>
      </c>
      <c r="D19" s="336"/>
    </row>
    <row r="20" spans="1:4" ht="16.5" customHeight="1">
      <c r="A20" s="85"/>
      <c r="B20" s="83"/>
      <c r="C20" s="84" t="s">
        <v>275</v>
      </c>
      <c r="D20" s="336"/>
    </row>
    <row r="21" spans="1:4" ht="16.5" customHeight="1">
      <c r="A21" s="85"/>
      <c r="B21" s="83"/>
      <c r="C21" s="84" t="s">
        <v>276</v>
      </c>
      <c r="D21" s="336"/>
    </row>
    <row r="22" spans="1:4" ht="16.5" customHeight="1">
      <c r="A22" s="85"/>
      <c r="B22" s="83"/>
      <c r="C22" s="84" t="s">
        <v>277</v>
      </c>
      <c r="D22" s="336"/>
    </row>
    <row r="23" spans="1:4" ht="16.5" customHeight="1">
      <c r="A23" s="85"/>
      <c r="B23" s="83"/>
      <c r="C23" s="84" t="s">
        <v>278</v>
      </c>
      <c r="D23" s="336"/>
    </row>
    <row r="24" spans="1:4" ht="16.5" customHeight="1">
      <c r="A24" s="85"/>
      <c r="B24" s="83"/>
      <c r="C24" s="84" t="s">
        <v>279</v>
      </c>
      <c r="D24" s="336"/>
    </row>
    <row r="25" spans="1:4" ht="16.5" customHeight="1">
      <c r="A25" s="85"/>
      <c r="B25" s="83"/>
      <c r="C25" s="84" t="s">
        <v>280</v>
      </c>
      <c r="D25" s="336"/>
    </row>
    <row r="26" spans="1:4" ht="16.5" customHeight="1">
      <c r="A26" s="85"/>
      <c r="B26" s="83"/>
      <c r="C26" s="84" t="s">
        <v>281</v>
      </c>
      <c r="D26" s="336"/>
    </row>
    <row r="27" spans="1:4" ht="16.5" customHeight="1">
      <c r="A27" s="85"/>
      <c r="B27" s="83"/>
      <c r="C27" s="84" t="s">
        <v>282</v>
      </c>
      <c r="D27" s="336"/>
    </row>
    <row r="28" spans="1:4" ht="16.5" customHeight="1">
      <c r="A28" s="85"/>
      <c r="B28" s="83"/>
      <c r="C28" s="84"/>
      <c r="D28" s="336"/>
    </row>
    <row r="29" spans="1:4" ht="16.5" customHeight="1">
      <c r="A29" s="80" t="s">
        <v>5</v>
      </c>
      <c r="B29" s="83">
        <f>SUM(B6:B27)</f>
        <v>2854.029411</v>
      </c>
      <c r="C29" s="80" t="s">
        <v>6</v>
      </c>
      <c r="D29" s="336">
        <f>SUM(D6,D11:D27)</f>
        <v>2854.029411</v>
      </c>
    </row>
    <row r="30" spans="1:4" s="75" customFormat="1" ht="16.5" customHeight="1">
      <c r="A30" s="85" t="s">
        <v>357</v>
      </c>
      <c r="B30" s="86"/>
      <c r="C30" s="80"/>
      <c r="D30" s="338"/>
    </row>
    <row r="31" spans="1:4" ht="16.5" customHeight="1">
      <c r="A31" s="85" t="s">
        <v>358</v>
      </c>
      <c r="B31" s="83"/>
      <c r="C31" s="85" t="s">
        <v>7</v>
      </c>
      <c r="D31" s="336"/>
    </row>
    <row r="32" spans="1:4" ht="16.5" customHeight="1">
      <c r="A32" s="85"/>
      <c r="B32" s="83"/>
      <c r="C32" s="82"/>
      <c r="D32" s="336"/>
    </row>
    <row r="33" spans="1:4" ht="16.5" customHeight="1">
      <c r="A33" s="82" t="s">
        <v>8</v>
      </c>
      <c r="B33" s="83">
        <f>B29+B30+B31</f>
        <v>2854.029411</v>
      </c>
      <c r="C33" s="82" t="s">
        <v>9</v>
      </c>
      <c r="D33" s="336">
        <f>D29+D31</f>
        <v>2854.029411</v>
      </c>
    </row>
  </sheetData>
  <sheetProtection/>
  <mergeCells count="3">
    <mergeCell ref="A2:D2"/>
    <mergeCell ref="A4:B4"/>
    <mergeCell ref="C4:D4"/>
  </mergeCells>
  <printOptions/>
  <pageMargins left="0.43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W13" sqref="W13"/>
    </sheetView>
  </sheetViews>
  <sheetFormatPr defaultColWidth="9.140625" defaultRowHeight="14.25" customHeight="1"/>
  <cols>
    <col min="1" max="1" width="13.00390625" style="0" customWidth="1"/>
    <col min="2" max="2" width="21.7109375" style="0" customWidth="1"/>
    <col min="3" max="3" width="14.00390625" style="0" customWidth="1"/>
    <col min="4" max="4" width="15.8515625" style="0" customWidth="1"/>
    <col min="5" max="5" width="13.57421875" style="0" customWidth="1"/>
    <col min="6" max="20" width="5.421875" style="0" customWidth="1"/>
    <col min="21" max="16384" width="13.00390625" style="0" customWidth="1"/>
  </cols>
  <sheetData>
    <row r="1" ht="14.25" customHeight="1">
      <c r="A1" t="s">
        <v>10</v>
      </c>
    </row>
    <row r="2" spans="3:23" ht="40.5" customHeight="1">
      <c r="C2" s="227" t="s">
        <v>359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49"/>
      <c r="V2" s="49"/>
      <c r="W2" s="49"/>
    </row>
    <row r="3" spans="1:23" ht="20.25" customHeight="1">
      <c r="A3" t="s">
        <v>290</v>
      </c>
      <c r="B3" s="142" t="s">
        <v>354</v>
      </c>
      <c r="C3" s="228" t="s">
        <v>360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49"/>
      <c r="V3" s="49"/>
      <c r="W3" s="49"/>
    </row>
    <row r="4" spans="1:23" ht="19.5" customHeight="1">
      <c r="A4" s="233" t="s">
        <v>338</v>
      </c>
      <c r="B4" s="233" t="s">
        <v>361</v>
      </c>
      <c r="C4" s="222" t="s">
        <v>13</v>
      </c>
      <c r="D4" s="222" t="s">
        <v>14</v>
      </c>
      <c r="E4" s="222"/>
      <c r="F4" s="222"/>
      <c r="G4" s="222"/>
      <c r="H4" s="222"/>
      <c r="I4" s="223"/>
      <c r="J4" s="223"/>
      <c r="K4" s="223"/>
      <c r="L4" s="222"/>
      <c r="M4" s="223"/>
      <c r="N4" s="222" t="s">
        <v>362</v>
      </c>
      <c r="O4" s="229" t="s">
        <v>15</v>
      </c>
      <c r="P4" s="230"/>
      <c r="Q4" s="230"/>
      <c r="R4" s="230"/>
      <c r="S4" s="230"/>
      <c r="T4" s="231"/>
      <c r="U4" s="49"/>
      <c r="V4" s="49"/>
      <c r="W4" s="49"/>
    </row>
    <row r="5" spans="1:23" ht="16.5" customHeight="1">
      <c r="A5" s="234"/>
      <c r="B5" s="234"/>
      <c r="C5" s="223"/>
      <c r="D5" s="222" t="s">
        <v>16</v>
      </c>
      <c r="E5" s="224" t="s">
        <v>17</v>
      </c>
      <c r="F5" s="224" t="s">
        <v>18</v>
      </c>
      <c r="G5" s="224" t="s">
        <v>363</v>
      </c>
      <c r="H5" s="224" t="s">
        <v>364</v>
      </c>
      <c r="I5" s="224" t="s">
        <v>20</v>
      </c>
      <c r="J5" s="222" t="s">
        <v>21</v>
      </c>
      <c r="K5" s="222" t="s">
        <v>19</v>
      </c>
      <c r="L5" s="222" t="s">
        <v>22</v>
      </c>
      <c r="M5" s="222" t="s">
        <v>23</v>
      </c>
      <c r="N5" s="223"/>
      <c r="O5" s="232" t="s">
        <v>24</v>
      </c>
      <c r="P5" s="224" t="s">
        <v>25</v>
      </c>
      <c r="Q5" s="224" t="s">
        <v>26</v>
      </c>
      <c r="R5" s="224" t="s">
        <v>365</v>
      </c>
      <c r="S5" s="224" t="s">
        <v>366</v>
      </c>
      <c r="T5" s="222" t="s">
        <v>27</v>
      </c>
      <c r="U5" s="49"/>
      <c r="V5" s="49"/>
      <c r="W5" s="49"/>
    </row>
    <row r="6" spans="1:23" ht="33.75" customHeight="1">
      <c r="A6" s="235"/>
      <c r="B6" s="235"/>
      <c r="C6" s="224"/>
      <c r="D6" s="232"/>
      <c r="E6" s="236"/>
      <c r="F6" s="226"/>
      <c r="G6" s="226"/>
      <c r="H6" s="226"/>
      <c r="I6" s="226"/>
      <c r="J6" s="223"/>
      <c r="K6" s="223"/>
      <c r="L6" s="223"/>
      <c r="M6" s="223"/>
      <c r="N6" s="222"/>
      <c r="O6" s="225"/>
      <c r="P6" s="225"/>
      <c r="Q6" s="226"/>
      <c r="R6" s="226"/>
      <c r="S6" s="225"/>
      <c r="T6" s="223"/>
      <c r="U6" s="49"/>
      <c r="V6" s="49"/>
      <c r="W6" s="49"/>
    </row>
    <row r="7" spans="1:23" ht="23.25" customHeight="1">
      <c r="A7" s="71" t="s">
        <v>28</v>
      </c>
      <c r="B7" s="71" t="s">
        <v>29</v>
      </c>
      <c r="C7" s="73" t="s">
        <v>30</v>
      </c>
      <c r="D7" s="73" t="s">
        <v>31</v>
      </c>
      <c r="E7" s="73" t="s">
        <v>32</v>
      </c>
      <c r="F7" s="72" t="s">
        <v>33</v>
      </c>
      <c r="G7" s="72" t="s">
        <v>34</v>
      </c>
      <c r="H7" s="70" t="s">
        <v>35</v>
      </c>
      <c r="I7" s="72" t="s">
        <v>36</v>
      </c>
      <c r="J7" s="70" t="s">
        <v>37</v>
      </c>
      <c r="K7" s="72" t="s">
        <v>38</v>
      </c>
      <c r="L7" s="70" t="s">
        <v>39</v>
      </c>
      <c r="M7" s="72" t="s">
        <v>40</v>
      </c>
      <c r="N7" s="70" t="s">
        <v>41</v>
      </c>
      <c r="O7" s="72" t="s">
        <v>42</v>
      </c>
      <c r="P7" s="70" t="s">
        <v>43</v>
      </c>
      <c r="Q7" s="72" t="s">
        <v>44</v>
      </c>
      <c r="R7" s="70" t="s">
        <v>45</v>
      </c>
      <c r="S7" s="72" t="s">
        <v>250</v>
      </c>
      <c r="T7" s="70" t="s">
        <v>251</v>
      </c>
      <c r="U7" s="49"/>
      <c r="V7" s="49"/>
      <c r="W7" s="49"/>
    </row>
    <row r="8" spans="1:23" ht="23.25" customHeight="1">
      <c r="A8" s="143" t="s">
        <v>367</v>
      </c>
      <c r="B8" s="135" t="s">
        <v>354</v>
      </c>
      <c r="C8" s="144">
        <v>2854.029411</v>
      </c>
      <c r="D8" s="144">
        <v>2854.029411</v>
      </c>
      <c r="E8" s="144">
        <v>2854.029411</v>
      </c>
      <c r="F8" s="145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49"/>
      <c r="V8" s="49"/>
      <c r="W8" s="49"/>
    </row>
    <row r="9" spans="1:23" ht="23.25" customHeight="1">
      <c r="A9" s="143" t="s">
        <v>368</v>
      </c>
      <c r="B9" s="135" t="s">
        <v>369</v>
      </c>
      <c r="C9" s="144">
        <v>2854.029411</v>
      </c>
      <c r="D9" s="144">
        <v>2854.029411</v>
      </c>
      <c r="E9" s="144">
        <v>2854.029411</v>
      </c>
      <c r="F9" s="145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49"/>
      <c r="V9" s="49"/>
      <c r="W9" s="49"/>
    </row>
    <row r="10" spans="1:23" ht="23.25" customHeight="1">
      <c r="A10" s="237" t="s">
        <v>46</v>
      </c>
      <c r="B10" s="238"/>
      <c r="C10" s="144">
        <v>2854.029411</v>
      </c>
      <c r="D10" s="144">
        <v>2854.029411</v>
      </c>
      <c r="E10" s="144">
        <v>2854.029411</v>
      </c>
      <c r="F10" s="14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"/>
      <c r="V10" s="5"/>
      <c r="W10" s="5"/>
    </row>
    <row r="11" spans="3:23" ht="13.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3:23" ht="13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3:23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3:23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3:23" ht="13.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3:23" ht="13.5" customHeight="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3:23" ht="13.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3:23" ht="13.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3:23" ht="13.5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3:23" ht="13.5" customHeigh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3:23" ht="13.5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3:23" ht="13.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3:23" ht="13.5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3:23" ht="13.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3:23" ht="13.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3:23" ht="13.5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3:23" ht="13.5" customHeigh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3:23" ht="13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3:23" ht="13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3:23" ht="13.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3:23" ht="13.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3:23" ht="13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3:23" ht="13.5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3:23" ht="13.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3:23" ht="13.5" customHeigh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3:23" ht="13.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3:23" ht="13.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3:23" ht="13.5" customHeigh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3:23" ht="13.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3:23" ht="13.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3:23" ht="13.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3:23" ht="13.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3:23" ht="13.5" customHeigh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3:23" ht="13.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3:23" ht="13.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3:23" ht="13.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3:23" ht="13.5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3:23" ht="13.5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3:23" ht="13.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3:23" ht="13.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3:23" ht="13.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</sheetData>
  <sheetProtection/>
  <mergeCells count="25">
    <mergeCell ref="A4:A6"/>
    <mergeCell ref="B4:B6"/>
    <mergeCell ref="C4:C6"/>
    <mergeCell ref="D5:D6"/>
    <mergeCell ref="E5:E6"/>
    <mergeCell ref="A10:B10"/>
    <mergeCell ref="F5:F6"/>
    <mergeCell ref="C2:T2"/>
    <mergeCell ref="C3:T3"/>
    <mergeCell ref="D4:M4"/>
    <mergeCell ref="O4:T4"/>
    <mergeCell ref="O5:O6"/>
    <mergeCell ref="K5:K6"/>
    <mergeCell ref="Q5:Q6"/>
    <mergeCell ref="L5:L6"/>
    <mergeCell ref="G5:G6"/>
    <mergeCell ref="T5:T6"/>
    <mergeCell ref="P5:P6"/>
    <mergeCell ref="N4:N6"/>
    <mergeCell ref="H5:H6"/>
    <mergeCell ref="I5:I6"/>
    <mergeCell ref="S5:S6"/>
    <mergeCell ref="J5:J6"/>
    <mergeCell ref="M5:M6"/>
    <mergeCell ref="R5:R6"/>
  </mergeCells>
  <printOptions/>
  <pageMargins left="0.15748031496062992" right="0.15748031496062992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N5" sqref="N5"/>
    </sheetView>
  </sheetViews>
  <sheetFormatPr defaultColWidth="9.140625" defaultRowHeight="14.25" customHeight="1"/>
  <cols>
    <col min="1" max="1" width="10.7109375" style="0" customWidth="1"/>
    <col min="2" max="2" width="31.421875" style="0" customWidth="1"/>
    <col min="3" max="3" width="18.7109375" style="0" customWidth="1"/>
    <col min="4" max="4" width="18.28125" style="0" customWidth="1"/>
    <col min="5" max="5" width="17.421875" style="0" customWidth="1"/>
    <col min="6" max="6" width="15.8515625" style="0" customWidth="1"/>
    <col min="7" max="8" width="7.140625" style="0" customWidth="1"/>
    <col min="9" max="9" width="15.140625" style="0" customWidth="1"/>
    <col min="10" max="10" width="6.8515625" style="0" customWidth="1"/>
    <col min="11" max="11" width="6.00390625" style="0" customWidth="1"/>
    <col min="12" max="12" width="6.8515625" style="0" customWidth="1"/>
    <col min="13" max="21" width="10.28125" style="0" customWidth="1"/>
  </cols>
  <sheetData>
    <row r="1" spans="1:2" ht="14.25" customHeight="1">
      <c r="A1" t="s">
        <v>50</v>
      </c>
      <c r="B1" s="142" t="s">
        <v>370</v>
      </c>
    </row>
    <row r="2" spans="1:21" ht="20.25">
      <c r="A2" s="239" t="s">
        <v>247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5"/>
      <c r="N2" s="5"/>
      <c r="O2" s="5"/>
      <c r="P2" s="5"/>
      <c r="Q2" s="5"/>
      <c r="R2" s="5"/>
      <c r="S2" s="5"/>
      <c r="T2" s="5"/>
      <c r="U2" s="5"/>
    </row>
    <row r="3" spans="1:21" s="57" customFormat="1" ht="15.75" customHeight="1">
      <c r="A3" s="68"/>
      <c r="B3" s="147" t="s">
        <v>290</v>
      </c>
      <c r="C3" s="68" t="s">
        <v>350</v>
      </c>
      <c r="D3" s="68"/>
      <c r="E3" s="68"/>
      <c r="F3" s="68"/>
      <c r="G3" s="68"/>
      <c r="H3" s="68"/>
      <c r="I3" s="68"/>
      <c r="J3" s="240" t="s">
        <v>296</v>
      </c>
      <c r="K3" s="240"/>
      <c r="L3" s="240"/>
      <c r="M3" s="5"/>
      <c r="N3" s="5"/>
      <c r="O3" s="5"/>
      <c r="P3" s="5"/>
      <c r="Q3" s="5"/>
      <c r="R3" s="5"/>
      <c r="S3" s="5"/>
      <c r="T3" s="5"/>
      <c r="U3" s="5"/>
    </row>
    <row r="4" spans="1:21" ht="20.25" customHeight="1">
      <c r="A4" s="244" t="s">
        <v>11</v>
      </c>
      <c r="B4" s="244" t="s">
        <v>12</v>
      </c>
      <c r="C4" s="246" t="s">
        <v>16</v>
      </c>
      <c r="D4" s="241" t="s">
        <v>51</v>
      </c>
      <c r="E4" s="242"/>
      <c r="F4" s="242"/>
      <c r="G4" s="242"/>
      <c r="H4" s="243"/>
      <c r="I4" s="246" t="s">
        <v>52</v>
      </c>
      <c r="J4" s="246" t="s">
        <v>53</v>
      </c>
      <c r="K4" s="246" t="s">
        <v>54</v>
      </c>
      <c r="L4" s="246" t="s">
        <v>55</v>
      </c>
      <c r="M4" s="5"/>
      <c r="N4" s="5"/>
      <c r="O4" s="5"/>
      <c r="P4" s="5"/>
      <c r="Q4" s="5"/>
      <c r="R4" s="5"/>
      <c r="S4" s="5"/>
      <c r="T4" s="5"/>
      <c r="U4" s="5"/>
    </row>
    <row r="5" spans="1:21" ht="48" customHeight="1">
      <c r="A5" s="245"/>
      <c r="B5" s="245"/>
      <c r="C5" s="247"/>
      <c r="D5" s="69" t="s">
        <v>24</v>
      </c>
      <c r="E5" s="69" t="s">
        <v>56</v>
      </c>
      <c r="F5" s="69" t="s">
        <v>57</v>
      </c>
      <c r="G5" s="69" t="s">
        <v>58</v>
      </c>
      <c r="H5" s="69" t="s">
        <v>59</v>
      </c>
      <c r="I5" s="247"/>
      <c r="J5" s="247"/>
      <c r="K5" s="247"/>
      <c r="L5" s="247"/>
      <c r="M5" s="5"/>
      <c r="N5" s="5"/>
      <c r="O5" s="5"/>
      <c r="P5" s="5"/>
      <c r="Q5" s="5"/>
      <c r="R5" s="5"/>
      <c r="S5" s="5"/>
      <c r="T5" s="5"/>
      <c r="U5" s="5"/>
    </row>
    <row r="6" spans="1:21" ht="36" customHeight="1">
      <c r="A6" s="136"/>
      <c r="B6" s="50" t="s">
        <v>46</v>
      </c>
      <c r="C6" s="148">
        <f>D6+I6</f>
        <v>2854.029411</v>
      </c>
      <c r="D6" s="149">
        <f>SUM(E6:H6)</f>
        <v>1804.969411</v>
      </c>
      <c r="E6" s="150">
        <f>E7+E12</f>
        <v>1092.781411</v>
      </c>
      <c r="F6" s="150">
        <f>F7+F12</f>
        <v>712.188</v>
      </c>
      <c r="G6" s="150"/>
      <c r="H6" s="150"/>
      <c r="I6" s="151">
        <v>1049.06</v>
      </c>
      <c r="J6" s="69"/>
      <c r="K6" s="69"/>
      <c r="L6" s="69"/>
      <c r="M6" s="5"/>
      <c r="N6" s="5"/>
      <c r="O6" s="5"/>
      <c r="P6" s="5"/>
      <c r="Q6" s="5"/>
      <c r="R6" s="5"/>
      <c r="S6" s="5"/>
      <c r="T6" s="5"/>
      <c r="U6" s="5"/>
    </row>
    <row r="7" spans="1:21" ht="20.25" customHeight="1">
      <c r="A7" s="152">
        <v>201</v>
      </c>
      <c r="B7" s="153" t="s">
        <v>371</v>
      </c>
      <c r="C7" s="148">
        <f aca="true" t="shared" si="0" ref="C7:C16">D7+I7</f>
        <v>2701.498841</v>
      </c>
      <c r="D7" s="149">
        <f aca="true" t="shared" si="1" ref="D7:D15">SUM(E7:H7)</f>
        <v>1652.4388410000001</v>
      </c>
      <c r="E7" s="154">
        <v>940.250841</v>
      </c>
      <c r="F7" s="154">
        <v>712.188</v>
      </c>
      <c r="G7" s="154"/>
      <c r="H7" s="154"/>
      <c r="I7" s="154">
        <v>1049.06</v>
      </c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</row>
    <row r="8" spans="1:21" ht="20.25" customHeight="1">
      <c r="A8" s="152">
        <v>20129</v>
      </c>
      <c r="B8" s="155" t="s">
        <v>372</v>
      </c>
      <c r="C8" s="148">
        <f t="shared" si="0"/>
        <v>2701.498841</v>
      </c>
      <c r="D8" s="149">
        <f t="shared" si="1"/>
        <v>1652.4388410000001</v>
      </c>
      <c r="E8" s="156">
        <f>SUM(E9:E11)</f>
        <v>940.250841</v>
      </c>
      <c r="F8" s="156">
        <f>SUM(F9:F11)</f>
        <v>712.188</v>
      </c>
      <c r="G8" s="156"/>
      <c r="H8" s="156"/>
      <c r="I8" s="156">
        <v>1049.06</v>
      </c>
      <c r="J8" s="6"/>
      <c r="K8" s="6"/>
      <c r="L8" s="6"/>
      <c r="M8" s="5"/>
      <c r="N8" s="5"/>
      <c r="O8" s="5"/>
      <c r="P8" s="5"/>
      <c r="Q8" s="5"/>
      <c r="R8" s="5"/>
      <c r="S8" s="5"/>
      <c r="T8" s="5"/>
      <c r="U8" s="5"/>
    </row>
    <row r="9" spans="1:21" ht="20.25" customHeight="1">
      <c r="A9" s="152">
        <v>2012901</v>
      </c>
      <c r="B9" s="155" t="s">
        <v>373</v>
      </c>
      <c r="C9" s="148">
        <f t="shared" si="0"/>
        <v>940.250841</v>
      </c>
      <c r="D9" s="149">
        <f t="shared" si="1"/>
        <v>940.250841</v>
      </c>
      <c r="E9" s="156">
        <v>940.250841</v>
      </c>
      <c r="F9" s="156"/>
      <c r="G9" s="156"/>
      <c r="H9" s="156"/>
      <c r="I9" s="156"/>
      <c r="J9" s="6"/>
      <c r="K9" s="6"/>
      <c r="L9" s="6"/>
      <c r="M9" s="5"/>
      <c r="N9" s="5"/>
      <c r="O9" s="5"/>
      <c r="P9" s="5"/>
      <c r="Q9" s="5"/>
      <c r="R9" s="5"/>
      <c r="S9" s="5"/>
      <c r="T9" s="5"/>
      <c r="U9" s="5"/>
    </row>
    <row r="10" spans="1:21" ht="13.5" customHeight="1">
      <c r="A10" s="152">
        <v>2012902</v>
      </c>
      <c r="B10" s="157" t="s">
        <v>374</v>
      </c>
      <c r="C10" s="148">
        <f t="shared" si="0"/>
        <v>1049.06</v>
      </c>
      <c r="D10" s="149">
        <f t="shared" si="1"/>
        <v>0</v>
      </c>
      <c r="E10" s="156"/>
      <c r="F10" s="156"/>
      <c r="G10" s="156"/>
      <c r="H10" s="156"/>
      <c r="I10" s="156">
        <v>1049.06</v>
      </c>
      <c r="J10" s="6"/>
      <c r="K10" s="6"/>
      <c r="L10" s="6"/>
      <c r="M10" s="5"/>
      <c r="N10" s="5"/>
      <c r="O10" s="5"/>
      <c r="P10" s="5"/>
      <c r="Q10" s="5"/>
      <c r="R10" s="5"/>
      <c r="S10" s="5"/>
      <c r="T10" s="5"/>
      <c r="U10" s="5"/>
    </row>
    <row r="11" spans="1:21" ht="13.5" customHeight="1">
      <c r="A11" s="152">
        <v>2012999</v>
      </c>
      <c r="B11" s="157" t="s">
        <v>375</v>
      </c>
      <c r="C11" s="148">
        <f t="shared" si="0"/>
        <v>712.188</v>
      </c>
      <c r="D11" s="149">
        <f t="shared" si="1"/>
        <v>712.188</v>
      </c>
      <c r="E11" s="156"/>
      <c r="F11" s="156">
        <v>712.188</v>
      </c>
      <c r="G11" s="156"/>
      <c r="H11" s="156"/>
      <c r="I11" s="15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</row>
    <row r="12" spans="1:21" ht="13.5" customHeight="1">
      <c r="A12" s="152">
        <v>208</v>
      </c>
      <c r="B12" s="158" t="s">
        <v>376</v>
      </c>
      <c r="C12" s="148">
        <f t="shared" si="0"/>
        <v>152.53056999999998</v>
      </c>
      <c r="D12" s="149">
        <f t="shared" si="1"/>
        <v>152.53056999999998</v>
      </c>
      <c r="E12" s="156">
        <v>152.53056999999998</v>
      </c>
      <c r="F12" s="156"/>
      <c r="G12" s="156"/>
      <c r="H12" s="156"/>
      <c r="I12" s="156"/>
      <c r="J12" s="6"/>
      <c r="K12" s="6"/>
      <c r="L12" s="6"/>
      <c r="M12" s="5"/>
      <c r="N12" s="5"/>
      <c r="O12" s="5"/>
      <c r="P12" s="5"/>
      <c r="Q12" s="5"/>
      <c r="R12" s="5"/>
      <c r="S12" s="5"/>
      <c r="T12" s="5"/>
      <c r="U12" s="5"/>
    </row>
    <row r="13" spans="1:21" ht="13.5" customHeight="1">
      <c r="A13" s="152">
        <v>20805</v>
      </c>
      <c r="B13" s="159" t="s">
        <v>377</v>
      </c>
      <c r="C13" s="148">
        <f t="shared" si="0"/>
        <v>152.53056999999998</v>
      </c>
      <c r="D13" s="149">
        <f t="shared" si="1"/>
        <v>152.53056999999998</v>
      </c>
      <c r="E13" s="156">
        <f>SUM(E14:E16)</f>
        <v>152.53056999999998</v>
      </c>
      <c r="F13" s="156"/>
      <c r="G13" s="156"/>
      <c r="H13" s="156"/>
      <c r="I13" s="156"/>
      <c r="J13" s="6"/>
      <c r="K13" s="6"/>
      <c r="L13" s="6"/>
      <c r="M13" s="5"/>
      <c r="N13" s="5"/>
      <c r="O13" s="5"/>
      <c r="P13" s="5"/>
      <c r="Q13" s="5"/>
      <c r="R13" s="5"/>
      <c r="S13" s="5"/>
      <c r="T13" s="5"/>
      <c r="U13" s="5"/>
    </row>
    <row r="14" spans="1:21" ht="13.5" customHeight="1">
      <c r="A14" s="152">
        <v>2080501</v>
      </c>
      <c r="B14" s="160" t="s">
        <v>378</v>
      </c>
      <c r="C14" s="148">
        <f t="shared" si="0"/>
        <v>20.047</v>
      </c>
      <c r="D14" s="149">
        <f t="shared" si="1"/>
        <v>20.047</v>
      </c>
      <c r="E14" s="156">
        <v>20.047</v>
      </c>
      <c r="F14" s="156"/>
      <c r="G14" s="156"/>
      <c r="H14" s="156"/>
      <c r="I14" s="156"/>
      <c r="J14" s="6"/>
      <c r="K14" s="6"/>
      <c r="L14" s="6"/>
      <c r="M14" s="5"/>
      <c r="N14" s="5"/>
      <c r="O14" s="5"/>
      <c r="P14" s="5"/>
      <c r="Q14" s="5"/>
      <c r="R14" s="5"/>
      <c r="S14" s="5"/>
      <c r="T14" s="5"/>
      <c r="U14" s="5"/>
    </row>
    <row r="15" spans="1:21" ht="26.25" customHeight="1">
      <c r="A15" s="152">
        <v>2080505</v>
      </c>
      <c r="B15" s="161" t="s">
        <v>379</v>
      </c>
      <c r="C15" s="148">
        <f t="shared" si="0"/>
        <v>88.32238</v>
      </c>
      <c r="D15" s="149">
        <f t="shared" si="1"/>
        <v>88.32238</v>
      </c>
      <c r="E15" s="156">
        <v>88.32238</v>
      </c>
      <c r="F15" s="156"/>
      <c r="G15" s="156"/>
      <c r="H15" s="156"/>
      <c r="I15" s="156"/>
      <c r="J15" s="6"/>
      <c r="K15" s="6"/>
      <c r="L15" s="6"/>
      <c r="M15" s="5"/>
      <c r="N15" s="5"/>
      <c r="O15" s="5"/>
      <c r="P15" s="5"/>
      <c r="Q15" s="5"/>
      <c r="R15" s="5"/>
      <c r="S15" s="5"/>
      <c r="T15" s="5"/>
      <c r="U15" s="5"/>
    </row>
    <row r="16" spans="1:21" ht="13.5" customHeight="1">
      <c r="A16" s="152">
        <v>2080506</v>
      </c>
      <c r="B16" s="161" t="s">
        <v>380</v>
      </c>
      <c r="C16" s="148">
        <f t="shared" si="0"/>
        <v>44.16119</v>
      </c>
      <c r="D16" s="149">
        <f>SUM(E16:H16)</f>
        <v>44.16119</v>
      </c>
      <c r="E16" s="156">
        <v>44.16119</v>
      </c>
      <c r="F16" s="156"/>
      <c r="G16" s="156"/>
      <c r="H16" s="156"/>
      <c r="I16" s="156"/>
      <c r="J16" s="6"/>
      <c r="K16" s="6"/>
      <c r="L16" s="6"/>
      <c r="M16" s="5"/>
      <c r="N16" s="5"/>
      <c r="O16" s="5"/>
      <c r="P16" s="5"/>
      <c r="Q16" s="5"/>
      <c r="R16" s="5"/>
      <c r="S16" s="5"/>
      <c r="T16" s="5"/>
      <c r="U16" s="5"/>
    </row>
    <row r="17" spans="1:21" ht="13.5" customHeight="1">
      <c r="A17" s="5"/>
      <c r="B17" s="5"/>
      <c r="C17" s="5"/>
      <c r="D17" s="16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</sheetData>
  <sheetProtection/>
  <mergeCells count="10">
    <mergeCell ref="A2:L2"/>
    <mergeCell ref="J3:L3"/>
    <mergeCell ref="D4:H4"/>
    <mergeCell ref="A4:A5"/>
    <mergeCell ref="B4:B5"/>
    <mergeCell ref="C4:C5"/>
    <mergeCell ref="I4:I5"/>
    <mergeCell ref="J4:J5"/>
    <mergeCell ref="K4:K5"/>
    <mergeCell ref="L4:L5"/>
  </mergeCells>
  <printOptions/>
  <pageMargins left="0.17" right="0.18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6">
      <selection activeCell="L6" sqref="L5:L6"/>
    </sheetView>
  </sheetViews>
  <sheetFormatPr defaultColWidth="9.140625" defaultRowHeight="12"/>
  <cols>
    <col min="1" max="1" width="39.00390625" style="59" customWidth="1"/>
    <col min="2" max="2" width="16.57421875" style="59" customWidth="1"/>
    <col min="3" max="3" width="35.421875" style="59" customWidth="1"/>
    <col min="4" max="7" width="16.7109375" style="59" customWidth="1"/>
    <col min="8" max="16384" width="9.140625" style="59" customWidth="1"/>
  </cols>
  <sheetData>
    <row r="1" spans="1:7" s="58" customFormat="1" ht="18.75" customHeight="1">
      <c r="A1" s="60" t="s">
        <v>60</v>
      </c>
      <c r="G1" s="61"/>
    </row>
    <row r="2" spans="1:7" ht="30.75" customHeight="1">
      <c r="A2" s="163" t="s">
        <v>381</v>
      </c>
      <c r="B2" s="164"/>
      <c r="C2" s="164"/>
      <c r="D2" s="164"/>
      <c r="E2" s="164"/>
      <c r="F2" s="164"/>
      <c r="G2" s="164"/>
    </row>
    <row r="3" spans="1:7" ht="15" customHeight="1">
      <c r="A3" s="62" t="s">
        <v>382</v>
      </c>
      <c r="B3" s="62"/>
      <c r="C3" s="62"/>
      <c r="D3" s="62"/>
      <c r="E3" s="62"/>
      <c r="F3" s="62"/>
      <c r="G3" s="61" t="s">
        <v>360</v>
      </c>
    </row>
    <row r="4" spans="1:7" ht="30" customHeight="1">
      <c r="A4" s="248" t="s">
        <v>61</v>
      </c>
      <c r="B4" s="249"/>
      <c r="C4" s="248" t="s">
        <v>62</v>
      </c>
      <c r="D4" s="249"/>
      <c r="E4" s="249"/>
      <c r="F4" s="249"/>
      <c r="G4" s="249"/>
    </row>
    <row r="5" spans="1:7" ht="30" customHeight="1">
      <c r="A5" s="91" t="s">
        <v>63</v>
      </c>
      <c r="B5" s="91" t="s">
        <v>4</v>
      </c>
      <c r="C5" s="91" t="s">
        <v>63</v>
      </c>
      <c r="D5" s="63" t="s">
        <v>16</v>
      </c>
      <c r="E5" s="101" t="s">
        <v>17</v>
      </c>
      <c r="F5" s="101" t="s">
        <v>18</v>
      </c>
      <c r="G5" s="101" t="s">
        <v>363</v>
      </c>
    </row>
    <row r="6" spans="1:7" ht="26.25" customHeight="1">
      <c r="A6" s="92" t="s">
        <v>64</v>
      </c>
      <c r="B6" s="64" t="s">
        <v>383</v>
      </c>
      <c r="C6" s="65" t="s">
        <v>65</v>
      </c>
      <c r="D6" s="65">
        <f>SUM(E6:G6)</f>
        <v>2854.029411</v>
      </c>
      <c r="E6" s="65">
        <f>SUM(E7:E28)</f>
        <v>2854.029411</v>
      </c>
      <c r="F6" s="65">
        <f>SUM(F7:F28)</f>
        <v>0</v>
      </c>
      <c r="G6" s="65">
        <f>SUM(G7:G28)</f>
        <v>0</v>
      </c>
    </row>
    <row r="7" spans="1:7" ht="26.25" customHeight="1">
      <c r="A7" s="65" t="s">
        <v>66</v>
      </c>
      <c r="B7" s="165">
        <v>2854.029411</v>
      </c>
      <c r="C7" s="65" t="s">
        <v>67</v>
      </c>
      <c r="D7" s="65">
        <f aca="true" t="shared" si="0" ref="D7:D28">SUM(E7:G7)</f>
        <v>2701.498841</v>
      </c>
      <c r="E7" s="165">
        <v>2701.498841</v>
      </c>
      <c r="F7" s="64"/>
      <c r="G7" s="64"/>
    </row>
    <row r="8" spans="1:7" ht="26.25" customHeight="1">
      <c r="A8" s="65" t="s">
        <v>68</v>
      </c>
      <c r="B8" s="65"/>
      <c r="C8" s="65" t="s">
        <v>69</v>
      </c>
      <c r="D8" s="65">
        <f t="shared" si="0"/>
        <v>0</v>
      </c>
      <c r="E8" s="65"/>
      <c r="F8" s="64"/>
      <c r="G8" s="64"/>
    </row>
    <row r="9" spans="1:7" ht="26.25" customHeight="1">
      <c r="A9" s="166" t="s">
        <v>384</v>
      </c>
      <c r="B9" s="65"/>
      <c r="C9" s="65" t="s">
        <v>70</v>
      </c>
      <c r="D9" s="65">
        <f t="shared" si="0"/>
        <v>0</v>
      </c>
      <c r="E9" s="65"/>
      <c r="F9" s="64"/>
      <c r="G9" s="64"/>
    </row>
    <row r="10" spans="1:7" ht="26.25" customHeight="1">
      <c r="A10" s="65"/>
      <c r="B10" s="65"/>
      <c r="C10" s="65" t="s">
        <v>71</v>
      </c>
      <c r="D10" s="65">
        <f t="shared" si="0"/>
        <v>0</v>
      </c>
      <c r="E10" s="65"/>
      <c r="F10" s="64"/>
      <c r="G10" s="64"/>
    </row>
    <row r="11" spans="1:7" ht="26.25" customHeight="1">
      <c r="A11" s="65"/>
      <c r="B11" s="65"/>
      <c r="C11" s="65" t="s">
        <v>72</v>
      </c>
      <c r="D11" s="65">
        <f t="shared" si="0"/>
        <v>0</v>
      </c>
      <c r="E11" s="65"/>
      <c r="F11" s="64"/>
      <c r="G11" s="64"/>
    </row>
    <row r="12" spans="1:7" ht="26.25" customHeight="1">
      <c r="A12" s="65"/>
      <c r="B12" s="65"/>
      <c r="C12" s="65" t="s">
        <v>73</v>
      </c>
      <c r="D12" s="65">
        <f t="shared" si="0"/>
        <v>0</v>
      </c>
      <c r="E12" s="65"/>
      <c r="F12" s="65"/>
      <c r="G12" s="65"/>
    </row>
    <row r="13" spans="1:7" ht="26.25" customHeight="1">
      <c r="A13" s="65"/>
      <c r="B13" s="65"/>
      <c r="C13" s="65" t="s">
        <v>74</v>
      </c>
      <c r="D13" s="167">
        <f>SUM(E13:G13)</f>
        <v>152.53057</v>
      </c>
      <c r="E13" s="167">
        <v>152.53057</v>
      </c>
      <c r="F13" s="65"/>
      <c r="G13" s="65"/>
    </row>
    <row r="14" spans="1:7" ht="18" customHeight="1">
      <c r="A14" s="65"/>
      <c r="B14" s="65"/>
      <c r="C14" s="65" t="s">
        <v>75</v>
      </c>
      <c r="D14" s="65">
        <f t="shared" si="0"/>
        <v>0</v>
      </c>
      <c r="E14" s="65"/>
      <c r="F14" s="65"/>
      <c r="G14" s="65"/>
    </row>
    <row r="15" spans="1:7" ht="18" customHeight="1">
      <c r="A15" s="65"/>
      <c r="B15" s="65"/>
      <c r="C15" s="65" t="s">
        <v>76</v>
      </c>
      <c r="D15" s="65">
        <f t="shared" si="0"/>
        <v>0</v>
      </c>
      <c r="E15" s="65"/>
      <c r="F15" s="65"/>
      <c r="G15" s="65"/>
    </row>
    <row r="16" spans="1:7" ht="18" customHeight="1">
      <c r="A16" s="65"/>
      <c r="B16" s="65"/>
      <c r="C16" s="65" t="s">
        <v>77</v>
      </c>
      <c r="D16" s="65">
        <f t="shared" si="0"/>
        <v>0</v>
      </c>
      <c r="E16" s="65"/>
      <c r="F16" s="65"/>
      <c r="G16" s="65"/>
    </row>
    <row r="17" spans="1:7" ht="18" customHeight="1">
      <c r="A17" s="65"/>
      <c r="B17" s="65"/>
      <c r="C17" s="65" t="s">
        <v>78</v>
      </c>
      <c r="D17" s="65">
        <f t="shared" si="0"/>
        <v>0</v>
      </c>
      <c r="E17" s="65"/>
      <c r="F17" s="65"/>
      <c r="G17" s="65"/>
    </row>
    <row r="18" spans="1:7" ht="18" customHeight="1">
      <c r="A18" s="65"/>
      <c r="B18" s="65"/>
      <c r="C18" s="65" t="s">
        <v>79</v>
      </c>
      <c r="D18" s="65">
        <f t="shared" si="0"/>
        <v>0</v>
      </c>
      <c r="E18" s="65"/>
      <c r="F18" s="65"/>
      <c r="G18" s="65"/>
    </row>
    <row r="19" spans="1:7" ht="18" customHeight="1">
      <c r="A19" s="65"/>
      <c r="B19" s="65"/>
      <c r="C19" s="65" t="s">
        <v>80</v>
      </c>
      <c r="D19" s="65">
        <f t="shared" si="0"/>
        <v>0</v>
      </c>
      <c r="E19" s="65"/>
      <c r="F19" s="65"/>
      <c r="G19" s="65"/>
    </row>
    <row r="20" spans="1:7" ht="18" customHeight="1">
      <c r="A20" s="65"/>
      <c r="B20" s="65"/>
      <c r="C20" s="65" t="s">
        <v>81</v>
      </c>
      <c r="D20" s="65">
        <f t="shared" si="0"/>
        <v>0</v>
      </c>
      <c r="E20" s="65"/>
      <c r="F20" s="65"/>
      <c r="G20" s="65"/>
    </row>
    <row r="21" spans="1:7" ht="18" customHeight="1">
      <c r="A21" s="65"/>
      <c r="B21" s="65"/>
      <c r="C21" s="65" t="s">
        <v>82</v>
      </c>
      <c r="D21" s="65">
        <f t="shared" si="0"/>
        <v>0</v>
      </c>
      <c r="E21" s="65"/>
      <c r="F21" s="65"/>
      <c r="G21" s="65"/>
    </row>
    <row r="22" spans="1:7" ht="18" customHeight="1">
      <c r="A22" s="65"/>
      <c r="B22" s="65"/>
      <c r="C22" s="65" t="s">
        <v>83</v>
      </c>
      <c r="D22" s="65">
        <f t="shared" si="0"/>
        <v>0</v>
      </c>
      <c r="E22" s="65"/>
      <c r="F22" s="65"/>
      <c r="G22" s="65"/>
    </row>
    <row r="23" spans="1:7" ht="18" customHeight="1">
      <c r="A23" s="65"/>
      <c r="B23" s="65"/>
      <c r="C23" s="65" t="s">
        <v>84</v>
      </c>
      <c r="D23" s="65">
        <f t="shared" si="0"/>
        <v>0</v>
      </c>
      <c r="E23" s="65"/>
      <c r="F23" s="65"/>
      <c r="G23" s="65"/>
    </row>
    <row r="24" spans="1:7" ht="18" customHeight="1">
      <c r="A24" s="65"/>
      <c r="B24" s="65"/>
      <c r="C24" s="65" t="s">
        <v>85</v>
      </c>
      <c r="D24" s="65">
        <f t="shared" si="0"/>
        <v>0</v>
      </c>
      <c r="E24" s="65"/>
      <c r="F24" s="65"/>
      <c r="G24" s="65"/>
    </row>
    <row r="25" spans="1:7" ht="18" customHeight="1">
      <c r="A25" s="65"/>
      <c r="B25" s="65"/>
      <c r="C25" s="65" t="s">
        <v>86</v>
      </c>
      <c r="D25" s="65">
        <f t="shared" si="0"/>
        <v>0</v>
      </c>
      <c r="E25" s="65"/>
      <c r="F25" s="65"/>
      <c r="G25" s="65"/>
    </row>
    <row r="26" spans="1:7" ht="18" customHeight="1">
      <c r="A26" s="65"/>
      <c r="B26" s="65"/>
      <c r="C26" s="65" t="s">
        <v>87</v>
      </c>
      <c r="D26" s="65">
        <f t="shared" si="0"/>
        <v>0</v>
      </c>
      <c r="E26" s="65"/>
      <c r="F26" s="65"/>
      <c r="G26" s="65"/>
    </row>
    <row r="27" spans="1:7" ht="18" customHeight="1">
      <c r="A27" s="65"/>
      <c r="B27" s="65"/>
      <c r="C27" s="65" t="s">
        <v>88</v>
      </c>
      <c r="D27" s="65">
        <f t="shared" si="0"/>
        <v>0</v>
      </c>
      <c r="E27" s="65"/>
      <c r="F27" s="65"/>
      <c r="G27" s="65"/>
    </row>
    <row r="28" spans="1:7" ht="18" customHeight="1">
      <c r="A28" s="65"/>
      <c r="B28" s="65"/>
      <c r="C28" s="65" t="s">
        <v>89</v>
      </c>
      <c r="D28" s="65">
        <f t="shared" si="0"/>
        <v>0</v>
      </c>
      <c r="E28" s="65"/>
      <c r="F28" s="65"/>
      <c r="G28" s="65"/>
    </row>
    <row r="29" spans="1:7" ht="18" customHeight="1">
      <c r="A29" s="65"/>
      <c r="B29" s="65"/>
      <c r="C29" s="65"/>
      <c r="D29" s="65"/>
      <c r="E29" s="65"/>
      <c r="F29" s="65"/>
      <c r="G29" s="65"/>
    </row>
    <row r="30" spans="1:7" ht="18" customHeight="1">
      <c r="A30" s="66" t="s">
        <v>90</v>
      </c>
      <c r="B30" s="64" t="str">
        <f>B6</f>
        <v>2,854.029411</v>
      </c>
      <c r="C30" s="93" t="s">
        <v>91</v>
      </c>
      <c r="D30" s="67">
        <f>SUM(E30:G30)</f>
        <v>2854.029411</v>
      </c>
      <c r="E30" s="67">
        <f>E6</f>
        <v>2854.029411</v>
      </c>
      <c r="F30" s="67">
        <f>F6</f>
        <v>0</v>
      </c>
      <c r="G30" s="67">
        <f>G6</f>
        <v>0</v>
      </c>
    </row>
    <row r="31" ht="19.5" customHeight="1"/>
    <row r="32" ht="19.5" customHeight="1"/>
    <row r="33" ht="19.5" customHeight="1"/>
    <row r="34" ht="19.5" customHeight="1"/>
  </sheetData>
  <sheetProtection/>
  <mergeCells count="2">
    <mergeCell ref="A4:B4"/>
    <mergeCell ref="C4:G4"/>
  </mergeCells>
  <printOptions horizontalCentered="1"/>
  <pageMargins left="0.75" right="0.75" top="0.17" bottom="0.16" header="0.23" footer="0.16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H8" sqref="H8"/>
    </sheetView>
  </sheetViews>
  <sheetFormatPr defaultColWidth="9.140625" defaultRowHeight="14.25" customHeight="1"/>
  <cols>
    <col min="1" max="16384" width="14.8515625" style="0" customWidth="1"/>
  </cols>
  <sheetData>
    <row r="1" ht="14.25" customHeight="1">
      <c r="A1" s="57" t="s">
        <v>92</v>
      </c>
    </row>
    <row r="2" spans="1:16" ht="20.25">
      <c r="A2" s="227" t="s">
        <v>248</v>
      </c>
      <c r="B2" s="227"/>
      <c r="C2" s="227"/>
      <c r="D2" s="227"/>
      <c r="E2" s="227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7.25" customHeight="1">
      <c r="A3" s="48" t="s">
        <v>290</v>
      </c>
      <c r="B3" s="168" t="s">
        <v>350</v>
      </c>
      <c r="C3" s="26"/>
      <c r="D3" s="26"/>
      <c r="E3" s="102" t="s">
        <v>296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.75" customHeight="1">
      <c r="A4" s="251" t="s">
        <v>93</v>
      </c>
      <c r="B4" s="251" t="s">
        <v>94</v>
      </c>
      <c r="C4" s="250" t="s">
        <v>95</v>
      </c>
      <c r="D4" s="250"/>
      <c r="E4" s="250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1.75" customHeight="1">
      <c r="A5" s="252"/>
      <c r="B5" s="252"/>
      <c r="C5" s="40" t="s">
        <v>16</v>
      </c>
      <c r="D5" s="103" t="s">
        <v>51</v>
      </c>
      <c r="E5" s="169" t="s">
        <v>52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.75" customHeight="1">
      <c r="A6" s="53"/>
      <c r="B6" s="50" t="s">
        <v>46</v>
      </c>
      <c r="C6" s="170">
        <f>D6+E6</f>
        <v>2854.029411</v>
      </c>
      <c r="D6" s="170">
        <f>D7+D12</f>
        <v>1804.969411</v>
      </c>
      <c r="E6" s="171">
        <f>E7</f>
        <v>1049.06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.75" customHeight="1">
      <c r="A7" s="152">
        <v>201</v>
      </c>
      <c r="B7" s="153" t="s">
        <v>371</v>
      </c>
      <c r="C7" s="170">
        <f aca="true" t="shared" si="0" ref="C7:C16">D7+E7</f>
        <v>2701.498841</v>
      </c>
      <c r="D7" s="170">
        <f>D8</f>
        <v>1652.4388410000001</v>
      </c>
      <c r="E7" s="171">
        <f>E8</f>
        <v>1049.06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8.75" customHeight="1">
      <c r="A8" s="152">
        <v>20129</v>
      </c>
      <c r="B8" s="155" t="s">
        <v>372</v>
      </c>
      <c r="C8" s="170">
        <f t="shared" si="0"/>
        <v>2701.498841</v>
      </c>
      <c r="D8" s="170">
        <f>D9+D11</f>
        <v>1652.4388410000001</v>
      </c>
      <c r="E8" s="171">
        <f>E10</f>
        <v>1049.06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8.75" customHeight="1">
      <c r="A9" s="152">
        <v>2012901</v>
      </c>
      <c r="B9" s="155" t="s">
        <v>373</v>
      </c>
      <c r="C9" s="170">
        <f t="shared" si="0"/>
        <v>940.250841</v>
      </c>
      <c r="D9" s="6">
        <v>940.250841</v>
      </c>
      <c r="E9" s="171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3.5" customHeight="1">
      <c r="A10" s="152">
        <v>2012902</v>
      </c>
      <c r="B10" s="157" t="s">
        <v>374</v>
      </c>
      <c r="C10" s="170">
        <f t="shared" si="0"/>
        <v>1049.06</v>
      </c>
      <c r="D10" s="6"/>
      <c r="E10" s="171">
        <v>1049.06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3.5" customHeight="1">
      <c r="A11" s="152">
        <v>2012999</v>
      </c>
      <c r="B11" s="157" t="s">
        <v>375</v>
      </c>
      <c r="C11" s="170">
        <f t="shared" si="0"/>
        <v>712.188</v>
      </c>
      <c r="D11" s="170">
        <v>712.188</v>
      </c>
      <c r="E11" s="17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customHeight="1">
      <c r="A12" s="152">
        <v>208</v>
      </c>
      <c r="B12" s="158" t="s">
        <v>376</v>
      </c>
      <c r="C12" s="170">
        <f t="shared" si="0"/>
        <v>152.53056999999998</v>
      </c>
      <c r="D12" s="170">
        <v>152.53056999999998</v>
      </c>
      <c r="E12" s="17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3.5" customHeight="1">
      <c r="A13" s="152">
        <v>20805</v>
      </c>
      <c r="B13" s="159" t="s">
        <v>377</v>
      </c>
      <c r="C13" s="170">
        <f t="shared" si="0"/>
        <v>152.53056999999998</v>
      </c>
      <c r="D13" s="170">
        <f>SUM(D14:D16)</f>
        <v>152.53056999999998</v>
      </c>
      <c r="E13" s="17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 customHeight="1">
      <c r="A14" s="152">
        <v>2080501</v>
      </c>
      <c r="B14" s="172" t="s">
        <v>378</v>
      </c>
      <c r="C14" s="170">
        <f t="shared" si="0"/>
        <v>20.047</v>
      </c>
      <c r="D14" s="170">
        <v>20.047</v>
      </c>
      <c r="E14" s="17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 customHeight="1">
      <c r="A15" s="152">
        <v>2080505</v>
      </c>
      <c r="B15" s="173" t="s">
        <v>379</v>
      </c>
      <c r="C15" s="170">
        <f t="shared" si="0"/>
        <v>88.32238</v>
      </c>
      <c r="D15" s="170">
        <v>88.32238</v>
      </c>
      <c r="E15" s="17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 customHeight="1">
      <c r="A16" s="152">
        <v>2080506</v>
      </c>
      <c r="B16" s="173" t="s">
        <v>380</v>
      </c>
      <c r="C16" s="170">
        <f t="shared" si="0"/>
        <v>44.16119</v>
      </c>
      <c r="D16" s="170">
        <v>44.16119</v>
      </c>
      <c r="E16" s="17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3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</sheetData>
  <sheetProtection/>
  <mergeCells count="4">
    <mergeCell ref="A2:E2"/>
    <mergeCell ref="C4:E4"/>
    <mergeCell ref="A4:A5"/>
    <mergeCell ref="B4:B5"/>
  </mergeCells>
  <printOptions/>
  <pageMargins left="0.91" right="0.91" top="0.99" bottom="0.99" header="0.51" footer="0.51"/>
  <pageSetup errors="blank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H20" sqref="H20"/>
    </sheetView>
  </sheetViews>
  <sheetFormatPr defaultColWidth="9.140625" defaultRowHeight="14.25" customHeight="1"/>
  <cols>
    <col min="1" max="1" width="9.7109375" style="46" customWidth="1"/>
    <col min="2" max="2" width="26.8515625" style="46" customWidth="1"/>
    <col min="3" max="16384" width="13.421875" style="46" customWidth="1"/>
  </cols>
  <sheetData>
    <row r="1" ht="14.25" customHeight="1">
      <c r="A1" s="174" t="s">
        <v>385</v>
      </c>
    </row>
    <row r="2" spans="1:16" ht="20.25">
      <c r="A2" s="227" t="s">
        <v>289</v>
      </c>
      <c r="B2" s="227"/>
      <c r="C2" s="227"/>
      <c r="D2" s="227"/>
      <c r="E2" s="227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7.25" customHeight="1">
      <c r="A3" s="48" t="s">
        <v>290</v>
      </c>
      <c r="B3" s="168" t="s">
        <v>350</v>
      </c>
      <c r="C3" s="26"/>
      <c r="D3" s="253" t="s">
        <v>296</v>
      </c>
      <c r="E3" s="253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21.75" customHeight="1">
      <c r="A4" s="254" t="s">
        <v>283</v>
      </c>
      <c r="B4" s="255"/>
      <c r="C4" s="250" t="s">
        <v>288</v>
      </c>
      <c r="D4" s="250"/>
      <c r="E4" s="250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21.75" customHeight="1">
      <c r="A5" s="52" t="s">
        <v>93</v>
      </c>
      <c r="B5" s="52" t="s">
        <v>94</v>
      </c>
      <c r="C5" s="39" t="s">
        <v>16</v>
      </c>
      <c r="D5" s="39" t="s">
        <v>286</v>
      </c>
      <c r="E5" s="39" t="s">
        <v>287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8.75" customHeight="1">
      <c r="A6" s="175">
        <v>301</v>
      </c>
      <c r="B6" s="56" t="s">
        <v>56</v>
      </c>
      <c r="C6" s="176">
        <f>D6+E6</f>
        <v>1057.4344110000002</v>
      </c>
      <c r="D6" s="176">
        <f>SUM(D7:D17)</f>
        <v>1057.4344110000002</v>
      </c>
      <c r="E6" s="55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8.75" customHeight="1">
      <c r="A7" s="55">
        <v>30101</v>
      </c>
      <c r="B7" s="55" t="s">
        <v>284</v>
      </c>
      <c r="C7" s="176">
        <f aca="true" t="shared" si="0" ref="C7:C24">D7+E7</f>
        <v>159.8184</v>
      </c>
      <c r="D7" s="176">
        <v>159.8184</v>
      </c>
      <c r="E7" s="55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8.75" customHeight="1">
      <c r="A8" s="55">
        <v>30102</v>
      </c>
      <c r="B8" s="55" t="s">
        <v>285</v>
      </c>
      <c r="C8" s="176">
        <f t="shared" si="0"/>
        <v>280.766504</v>
      </c>
      <c r="D8" s="176">
        <v>280.766504</v>
      </c>
      <c r="E8" s="55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8.75" customHeight="1">
      <c r="A9" s="55">
        <v>30103</v>
      </c>
      <c r="B9" s="177" t="s">
        <v>386</v>
      </c>
      <c r="C9" s="176">
        <f t="shared" si="0"/>
        <v>6.9096</v>
      </c>
      <c r="D9" s="176">
        <v>6.9096</v>
      </c>
      <c r="E9" s="55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8.75" customHeight="1">
      <c r="A10" s="160">
        <v>30107</v>
      </c>
      <c r="B10" s="160" t="s">
        <v>387</v>
      </c>
      <c r="C10" s="176">
        <f t="shared" si="0"/>
        <v>198.971168</v>
      </c>
      <c r="D10" s="176">
        <v>198.971168</v>
      </c>
      <c r="E10" s="55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8.75" customHeight="1">
      <c r="A11" s="160">
        <v>30108</v>
      </c>
      <c r="B11" s="160" t="s">
        <v>388</v>
      </c>
      <c r="C11" s="176">
        <f t="shared" si="0"/>
        <v>88.32238</v>
      </c>
      <c r="D11" s="176">
        <v>88.32238</v>
      </c>
      <c r="E11" s="55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ht="18.75" customHeight="1">
      <c r="A12" s="160">
        <v>30109</v>
      </c>
      <c r="B12" s="160" t="s">
        <v>389</v>
      </c>
      <c r="C12" s="176">
        <f t="shared" si="0"/>
        <v>44.16119</v>
      </c>
      <c r="D12" s="176">
        <v>44.16119</v>
      </c>
      <c r="E12" s="55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ht="18.75" customHeight="1">
      <c r="A13" s="160">
        <v>30110</v>
      </c>
      <c r="B13" s="160" t="s">
        <v>390</v>
      </c>
      <c r="C13" s="176">
        <f t="shared" si="0"/>
        <v>46.509623</v>
      </c>
      <c r="D13" s="176">
        <v>46.509623</v>
      </c>
      <c r="E13" s="55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8.75" customHeight="1">
      <c r="A14" s="160">
        <v>30111</v>
      </c>
      <c r="B14" s="160" t="s">
        <v>391</v>
      </c>
      <c r="C14" s="176">
        <f t="shared" si="0"/>
        <v>14.23764</v>
      </c>
      <c r="D14" s="176">
        <v>14.23764</v>
      </c>
      <c r="E14" s="55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8.75" customHeight="1">
      <c r="A15" s="55">
        <v>30112</v>
      </c>
      <c r="B15" s="160" t="s">
        <v>392</v>
      </c>
      <c r="C15" s="176">
        <f t="shared" si="0"/>
        <v>2.481846</v>
      </c>
      <c r="D15" s="176">
        <v>2.481846</v>
      </c>
      <c r="E15" s="55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18.75" customHeight="1">
      <c r="A16" s="55">
        <v>30113</v>
      </c>
      <c r="B16" s="160" t="s">
        <v>393</v>
      </c>
      <c r="C16" s="176">
        <f t="shared" si="0"/>
        <v>56.95056</v>
      </c>
      <c r="D16" s="176">
        <v>56.95056</v>
      </c>
      <c r="E16" s="55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18.75" customHeight="1">
      <c r="A17" s="55">
        <v>30199</v>
      </c>
      <c r="B17" s="160" t="s">
        <v>394</v>
      </c>
      <c r="C17" s="176">
        <f t="shared" si="0"/>
        <v>158.3055</v>
      </c>
      <c r="D17" s="176">
        <v>158.3055</v>
      </c>
      <c r="E17" s="55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ht="18.75" customHeight="1">
      <c r="A18" s="55">
        <v>302</v>
      </c>
      <c r="B18" s="178" t="s">
        <v>395</v>
      </c>
      <c r="C18" s="176">
        <f t="shared" si="0"/>
        <v>727.476</v>
      </c>
      <c r="D18" s="176"/>
      <c r="E18" s="176">
        <f>SUM(E19:E20)</f>
        <v>727.476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18.75" customHeight="1">
      <c r="A19" s="55">
        <v>30228</v>
      </c>
      <c r="B19" s="172" t="s">
        <v>396</v>
      </c>
      <c r="C19" s="176">
        <f t="shared" si="0"/>
        <v>712.188</v>
      </c>
      <c r="D19" s="176"/>
      <c r="E19" s="176">
        <v>712.188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ht="18.75" customHeight="1">
      <c r="A20" s="160">
        <v>30239</v>
      </c>
      <c r="B20" s="172" t="s">
        <v>397</v>
      </c>
      <c r="C20" s="176">
        <f t="shared" si="0"/>
        <v>15.288</v>
      </c>
      <c r="D20" s="176"/>
      <c r="E20" s="176">
        <v>15.288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ht="18.75" customHeight="1">
      <c r="A21" s="55">
        <v>303</v>
      </c>
      <c r="B21" s="179" t="s">
        <v>398</v>
      </c>
      <c r="C21" s="176">
        <f t="shared" si="0"/>
        <v>20.059</v>
      </c>
      <c r="D21" s="176">
        <f>SUM(D22:D24)</f>
        <v>20.059</v>
      </c>
      <c r="E21" s="176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8.75" customHeight="1">
      <c r="A22" s="55">
        <v>30302</v>
      </c>
      <c r="B22" s="172" t="s">
        <v>399</v>
      </c>
      <c r="C22" s="176">
        <f t="shared" si="0"/>
        <v>18.385</v>
      </c>
      <c r="D22" s="176">
        <v>18.385</v>
      </c>
      <c r="E22" s="55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18.75" customHeight="1">
      <c r="A23" s="55">
        <v>30305</v>
      </c>
      <c r="B23" s="172" t="s">
        <v>400</v>
      </c>
      <c r="C23" s="176">
        <f t="shared" si="0"/>
        <v>1.662</v>
      </c>
      <c r="D23" s="180">
        <v>1.662</v>
      </c>
      <c r="E23" s="55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ht="18.75" customHeight="1">
      <c r="A24" s="160">
        <v>30399</v>
      </c>
      <c r="B24" s="172" t="s">
        <v>401</v>
      </c>
      <c r="C24" s="176">
        <f t="shared" si="0"/>
        <v>0.012</v>
      </c>
      <c r="D24" s="180">
        <v>0.012</v>
      </c>
      <c r="E24" s="55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8.75" customHeight="1">
      <c r="A25" s="55"/>
      <c r="B25" s="50" t="s">
        <v>46</v>
      </c>
      <c r="C25" s="176">
        <f>D25+E25</f>
        <v>1804.969411</v>
      </c>
      <c r="D25" s="176">
        <f>D6+D21</f>
        <v>1077.4934110000002</v>
      </c>
      <c r="E25" s="176">
        <f>E18</f>
        <v>727.476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3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ht="13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ht="13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13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ht="13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3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ht="13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ht="13.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ht="13.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ht="13.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13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13.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13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13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ht="13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13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ht="13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13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13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3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13.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13.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13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13.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13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ht="13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13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13.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16" ht="13.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6" ht="13.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3.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13.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3.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ht="13.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ht="13.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ht="13.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ht="13.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ht="13.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ht="13.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</sheetData>
  <sheetProtection/>
  <mergeCells count="4">
    <mergeCell ref="A2:E2"/>
    <mergeCell ref="D3:E3"/>
    <mergeCell ref="C4:E4"/>
    <mergeCell ref="A4:B4"/>
  </mergeCells>
  <printOptions/>
  <pageMargins left="0.91" right="0.91" top="0.99" bottom="0.99" header="0.51" footer="0.51"/>
  <pageSetup errors="blank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13.421875" style="46" customWidth="1"/>
    <col min="2" max="2" width="23.00390625" style="46" customWidth="1"/>
    <col min="3" max="5" width="18.7109375" style="46" customWidth="1"/>
    <col min="6" max="16384" width="9.140625" style="46" customWidth="1"/>
  </cols>
  <sheetData>
    <row r="1" ht="14.25" customHeight="1">
      <c r="A1" s="174" t="s">
        <v>402</v>
      </c>
    </row>
    <row r="2" spans="1:5" ht="20.25">
      <c r="A2" s="227" t="s">
        <v>403</v>
      </c>
      <c r="B2" s="227"/>
      <c r="C2" s="227"/>
      <c r="D2" s="227"/>
      <c r="E2" s="227"/>
    </row>
    <row r="3" spans="1:6" ht="17.25" customHeight="1">
      <c r="A3" s="48" t="s">
        <v>290</v>
      </c>
      <c r="B3" s="48" t="s">
        <v>354</v>
      </c>
      <c r="C3" s="253" t="s">
        <v>360</v>
      </c>
      <c r="D3" s="253"/>
      <c r="E3" s="253"/>
      <c r="F3" s="49"/>
    </row>
    <row r="4" spans="1:5" ht="22.5" customHeight="1">
      <c r="A4" s="257" t="s">
        <v>93</v>
      </c>
      <c r="B4" s="257" t="s">
        <v>94</v>
      </c>
      <c r="C4" s="256" t="s">
        <v>96</v>
      </c>
      <c r="D4" s="256"/>
      <c r="E4" s="256"/>
    </row>
    <row r="5" spans="1:5" ht="22.5" customHeight="1">
      <c r="A5" s="257"/>
      <c r="B5" s="257"/>
      <c r="C5" s="52" t="s">
        <v>16</v>
      </c>
      <c r="D5" s="51" t="s">
        <v>51</v>
      </c>
      <c r="E5" s="51" t="s">
        <v>52</v>
      </c>
    </row>
    <row r="6" spans="1:5" ht="19.5" customHeight="1">
      <c r="A6" s="53"/>
      <c r="B6" s="50" t="s">
        <v>46</v>
      </c>
      <c r="C6" s="53"/>
      <c r="D6" s="54"/>
      <c r="E6" s="55"/>
    </row>
    <row r="7" spans="1:5" ht="19.5" customHeight="1">
      <c r="A7" s="55"/>
      <c r="B7" s="56" t="s">
        <v>47</v>
      </c>
      <c r="C7" s="55"/>
      <c r="D7" s="55"/>
      <c r="E7" s="55"/>
    </row>
    <row r="8" spans="1:5" ht="19.5" customHeight="1">
      <c r="A8" s="55"/>
      <c r="B8" s="56" t="s">
        <v>48</v>
      </c>
      <c r="C8" s="55"/>
      <c r="D8" s="55"/>
      <c r="E8" s="55"/>
    </row>
    <row r="9" spans="1:5" ht="19.5" customHeight="1">
      <c r="A9" s="55"/>
      <c r="B9" s="56" t="s">
        <v>49</v>
      </c>
      <c r="C9" s="55"/>
      <c r="D9" s="55"/>
      <c r="E9" s="55"/>
    </row>
    <row r="10" spans="1:5" ht="13.5" customHeight="1">
      <c r="A10" s="49"/>
      <c r="B10" s="49"/>
      <c r="C10" s="49"/>
      <c r="D10" s="49"/>
      <c r="E10" s="49"/>
    </row>
    <row r="11" spans="1:5" ht="13.5" customHeight="1">
      <c r="A11" s="181" t="s">
        <v>404</v>
      </c>
      <c r="B11" s="49"/>
      <c r="C11" s="49"/>
      <c r="D11" s="49"/>
      <c r="E11" s="49"/>
    </row>
    <row r="12" spans="1:5" ht="13.5" customHeight="1">
      <c r="A12" s="49"/>
      <c r="B12" s="49"/>
      <c r="C12" s="49"/>
      <c r="D12" s="49"/>
      <c r="E12" s="49"/>
    </row>
    <row r="13" spans="1:5" ht="13.5" customHeight="1">
      <c r="A13" s="49"/>
      <c r="B13" s="49"/>
      <c r="C13" s="49"/>
      <c r="D13" s="49"/>
      <c r="E13" s="49"/>
    </row>
    <row r="14" spans="1:5" ht="13.5" customHeight="1">
      <c r="A14" s="49"/>
      <c r="B14" s="49"/>
      <c r="C14" s="49"/>
      <c r="D14" s="49"/>
      <c r="E14" s="49"/>
    </row>
    <row r="15" spans="1:5" ht="13.5" customHeight="1">
      <c r="A15" s="49"/>
      <c r="B15" s="49"/>
      <c r="C15" s="49"/>
      <c r="D15" s="49"/>
      <c r="E15" s="49"/>
    </row>
    <row r="16" spans="1:5" ht="13.5" customHeight="1">
      <c r="A16" s="49"/>
      <c r="B16" s="49"/>
      <c r="C16" s="49"/>
      <c r="D16" s="49"/>
      <c r="E16" s="49"/>
    </row>
    <row r="17" spans="1:5" ht="13.5" customHeight="1">
      <c r="A17" s="49"/>
      <c r="B17" s="49"/>
      <c r="C17" s="49"/>
      <c r="D17" s="49"/>
      <c r="E17" s="49"/>
    </row>
    <row r="18" spans="1:5" ht="13.5" customHeight="1">
      <c r="A18" s="49"/>
      <c r="B18" s="49"/>
      <c r="C18" s="49"/>
      <c r="D18" s="49"/>
      <c r="E18" s="49"/>
    </row>
    <row r="19" spans="1:5" ht="13.5" customHeight="1">
      <c r="A19" s="49"/>
      <c r="B19" s="49"/>
      <c r="C19" s="49"/>
      <c r="D19" s="49"/>
      <c r="E19" s="49"/>
    </row>
    <row r="20" spans="1:5" ht="13.5" customHeight="1">
      <c r="A20" s="49"/>
      <c r="B20" s="49"/>
      <c r="C20" s="49"/>
      <c r="D20" s="49"/>
      <c r="E20" s="49"/>
    </row>
    <row r="21" spans="1:5" ht="13.5" customHeight="1">
      <c r="A21" s="49"/>
      <c r="B21" s="49"/>
      <c r="C21" s="49"/>
      <c r="D21" s="49"/>
      <c r="E21" s="49"/>
    </row>
    <row r="22" spans="1:5" ht="13.5" customHeight="1">
      <c r="A22" s="49"/>
      <c r="B22" s="49"/>
      <c r="C22" s="49"/>
      <c r="D22" s="49"/>
      <c r="E22" s="49"/>
    </row>
    <row r="23" spans="1:5" ht="13.5" customHeight="1">
      <c r="A23" s="49"/>
      <c r="B23" s="49"/>
      <c r="C23" s="49"/>
      <c r="D23" s="49"/>
      <c r="E23" s="49"/>
    </row>
    <row r="24" spans="1:5" ht="13.5" customHeight="1">
      <c r="A24" s="49"/>
      <c r="B24" s="49"/>
      <c r="C24" s="49"/>
      <c r="D24" s="49"/>
      <c r="E24" s="49"/>
    </row>
    <row r="25" spans="1:5" ht="13.5" customHeight="1">
      <c r="A25" s="49"/>
      <c r="B25" s="49"/>
      <c r="C25" s="49"/>
      <c r="D25" s="49"/>
      <c r="E25" s="49"/>
    </row>
    <row r="26" spans="1:5" ht="13.5" customHeight="1">
      <c r="A26" s="49"/>
      <c r="B26" s="49"/>
      <c r="C26" s="49"/>
      <c r="D26" s="49"/>
      <c r="E26" s="49"/>
    </row>
    <row r="27" spans="1:5" ht="13.5" customHeight="1">
      <c r="A27" s="49"/>
      <c r="B27" s="49"/>
      <c r="C27" s="49"/>
      <c r="D27" s="49"/>
      <c r="E27" s="49"/>
    </row>
    <row r="28" spans="1:5" ht="13.5" customHeight="1">
      <c r="A28" s="49"/>
      <c r="B28" s="49"/>
      <c r="C28" s="49"/>
      <c r="D28" s="49"/>
      <c r="E28" s="49"/>
    </row>
    <row r="29" spans="1:5" ht="13.5" customHeight="1">
      <c r="A29" s="49"/>
      <c r="B29" s="49"/>
      <c r="C29" s="49"/>
      <c r="D29" s="49"/>
      <c r="E29" s="49"/>
    </row>
    <row r="30" spans="1:5" ht="13.5" customHeight="1">
      <c r="A30" s="49"/>
      <c r="B30" s="49"/>
      <c r="C30" s="49"/>
      <c r="D30" s="49"/>
      <c r="E30" s="49"/>
    </row>
    <row r="31" spans="1:5" ht="13.5" customHeight="1">
      <c r="A31" s="49"/>
      <c r="B31" s="49"/>
      <c r="C31" s="49"/>
      <c r="D31" s="49"/>
      <c r="E31" s="49"/>
    </row>
    <row r="32" spans="1:5" ht="13.5" customHeight="1">
      <c r="A32" s="49"/>
      <c r="B32" s="49"/>
      <c r="C32" s="49"/>
      <c r="D32" s="49"/>
      <c r="E32" s="49"/>
    </row>
    <row r="33" spans="1:5" ht="13.5" customHeight="1">
      <c r="A33" s="49"/>
      <c r="B33" s="49"/>
      <c r="C33" s="49"/>
      <c r="D33" s="49"/>
      <c r="E33" s="49"/>
    </row>
    <row r="34" spans="1:5" ht="13.5" customHeight="1">
      <c r="A34" s="49"/>
      <c r="B34" s="49"/>
      <c r="C34" s="49"/>
      <c r="D34" s="49"/>
      <c r="E34" s="49"/>
    </row>
    <row r="35" spans="1:5" ht="13.5" customHeight="1">
      <c r="A35" s="49"/>
      <c r="B35" s="49"/>
      <c r="C35" s="49"/>
      <c r="D35" s="49"/>
      <c r="E35" s="49"/>
    </row>
    <row r="36" spans="1:5" ht="13.5" customHeight="1">
      <c r="A36" s="49"/>
      <c r="B36" s="49"/>
      <c r="C36" s="49"/>
      <c r="D36" s="49"/>
      <c r="E36" s="49"/>
    </row>
    <row r="37" spans="1:5" ht="13.5" customHeight="1">
      <c r="A37" s="49"/>
      <c r="B37" s="49"/>
      <c r="C37" s="49"/>
      <c r="D37" s="49"/>
      <c r="E37" s="49"/>
    </row>
    <row r="38" spans="1:5" ht="13.5" customHeight="1">
      <c r="A38" s="49"/>
      <c r="B38" s="49"/>
      <c r="C38" s="49"/>
      <c r="D38" s="49"/>
      <c r="E38" s="49"/>
    </row>
    <row r="39" spans="1:5" ht="13.5" customHeight="1">
      <c r="A39" s="49"/>
      <c r="B39" s="49"/>
      <c r="C39" s="49"/>
      <c r="D39" s="49"/>
      <c r="E39" s="49"/>
    </row>
    <row r="40" spans="1:5" ht="13.5" customHeight="1">
      <c r="A40" s="49"/>
      <c r="B40" s="49"/>
      <c r="C40" s="49"/>
      <c r="D40" s="49"/>
      <c r="E40" s="49"/>
    </row>
    <row r="41" spans="1:5" ht="13.5" customHeight="1">
      <c r="A41" s="49"/>
      <c r="B41" s="49"/>
      <c r="C41" s="49"/>
      <c r="D41" s="49"/>
      <c r="E41" s="49"/>
    </row>
    <row r="42" spans="1:5" ht="13.5" customHeight="1">
      <c r="A42" s="49"/>
      <c r="B42" s="49"/>
      <c r="C42" s="49"/>
      <c r="D42" s="49"/>
      <c r="E42" s="49"/>
    </row>
    <row r="43" spans="1:5" ht="13.5" customHeight="1">
      <c r="A43" s="49"/>
      <c r="B43" s="49"/>
      <c r="C43" s="49"/>
      <c r="D43" s="49"/>
      <c r="E43" s="49"/>
    </row>
    <row r="44" spans="1:5" ht="13.5" customHeight="1">
      <c r="A44" s="49"/>
      <c r="B44" s="49"/>
      <c r="C44" s="49"/>
      <c r="D44" s="49"/>
      <c r="E44" s="49"/>
    </row>
    <row r="45" spans="1:5" ht="13.5" customHeight="1">
      <c r="A45" s="49"/>
      <c r="B45" s="49"/>
      <c r="C45" s="49"/>
      <c r="D45" s="49"/>
      <c r="E45" s="49"/>
    </row>
    <row r="46" spans="1:5" ht="13.5" customHeight="1">
      <c r="A46" s="49"/>
      <c r="B46" s="49"/>
      <c r="C46" s="49"/>
      <c r="D46" s="49"/>
      <c r="E46" s="49"/>
    </row>
    <row r="47" spans="1:5" ht="13.5" customHeight="1">
      <c r="A47" s="49"/>
      <c r="B47" s="49"/>
      <c r="C47" s="49"/>
      <c r="D47" s="49"/>
      <c r="E47" s="49"/>
    </row>
    <row r="48" spans="1:5" ht="13.5" customHeight="1">
      <c r="A48" s="49"/>
      <c r="B48" s="49"/>
      <c r="C48" s="49"/>
      <c r="D48" s="49"/>
      <c r="E48" s="49"/>
    </row>
    <row r="49" spans="1:5" ht="13.5" customHeight="1">
      <c r="A49" s="49"/>
      <c r="B49" s="49"/>
      <c r="C49" s="49"/>
      <c r="D49" s="49"/>
      <c r="E49" s="49"/>
    </row>
    <row r="50" spans="1:5" ht="13.5" customHeight="1">
      <c r="A50" s="49"/>
      <c r="B50" s="49"/>
      <c r="C50" s="49"/>
      <c r="D50" s="49"/>
      <c r="E50" s="49"/>
    </row>
    <row r="51" spans="1:5" ht="13.5" customHeight="1">
      <c r="A51" s="49"/>
      <c r="B51" s="49"/>
      <c r="C51" s="49"/>
      <c r="D51" s="49"/>
      <c r="E51" s="49"/>
    </row>
  </sheetData>
  <sheetProtection/>
  <mergeCells count="5">
    <mergeCell ref="A2:E2"/>
    <mergeCell ref="C3:E3"/>
    <mergeCell ref="C4:E4"/>
    <mergeCell ref="A4:A5"/>
    <mergeCell ref="B4:B5"/>
  </mergeCells>
  <printOptions/>
  <pageMargins left="0.91" right="0.91" top="0.99" bottom="0.99" header="0.51" footer="0.51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15.00390625" style="46" customWidth="1"/>
    <col min="2" max="2" width="38.421875" style="46" customWidth="1"/>
    <col min="3" max="3" width="24.140625" style="46" customWidth="1"/>
    <col min="4" max="16384" width="9.140625" style="46" customWidth="1"/>
  </cols>
  <sheetData>
    <row r="1" ht="14.25" customHeight="1">
      <c r="A1" s="174" t="s">
        <v>405</v>
      </c>
    </row>
    <row r="2" spans="1:3" ht="20.25">
      <c r="A2" s="227" t="s">
        <v>406</v>
      </c>
      <c r="B2" s="227"/>
      <c r="C2" s="227"/>
    </row>
    <row r="3" spans="1:4" ht="17.25" customHeight="1">
      <c r="A3" s="48" t="s">
        <v>290</v>
      </c>
      <c r="B3" s="48" t="s">
        <v>354</v>
      </c>
      <c r="C3" s="100" t="s">
        <v>360</v>
      </c>
      <c r="D3" s="49"/>
    </row>
    <row r="4" spans="1:3" ht="22.5" customHeight="1">
      <c r="A4" s="257" t="s">
        <v>93</v>
      </c>
      <c r="B4" s="257" t="s">
        <v>94</v>
      </c>
      <c r="C4" s="258" t="s">
        <v>52</v>
      </c>
    </row>
    <row r="5" spans="1:3" ht="22.5" customHeight="1">
      <c r="A5" s="257"/>
      <c r="B5" s="257"/>
      <c r="C5" s="259"/>
    </row>
    <row r="6" spans="1:3" ht="19.5" customHeight="1">
      <c r="A6" s="53"/>
      <c r="B6" s="50" t="s">
        <v>46</v>
      </c>
      <c r="C6" s="55"/>
    </row>
    <row r="7" spans="1:3" ht="19.5" customHeight="1">
      <c r="A7" s="55"/>
      <c r="B7" s="56" t="s">
        <v>47</v>
      </c>
      <c r="C7" s="55"/>
    </row>
    <row r="8" spans="1:3" ht="19.5" customHeight="1">
      <c r="A8" s="55"/>
      <c r="B8" s="56" t="s">
        <v>48</v>
      </c>
      <c r="C8" s="55"/>
    </row>
    <row r="9" spans="1:3" ht="19.5" customHeight="1">
      <c r="A9" s="55"/>
      <c r="B9" s="56" t="s">
        <v>49</v>
      </c>
      <c r="C9" s="55"/>
    </row>
    <row r="10" spans="1:3" ht="13.5" customHeight="1">
      <c r="A10" s="181" t="s">
        <v>404</v>
      </c>
      <c r="B10" s="49"/>
      <c r="C10" s="49"/>
    </row>
    <row r="11" spans="1:3" ht="13.5" customHeight="1">
      <c r="A11" s="49"/>
      <c r="B11" s="49"/>
      <c r="C11" s="49"/>
    </row>
    <row r="12" spans="1:3" ht="13.5" customHeight="1">
      <c r="A12" s="49"/>
      <c r="B12" s="49"/>
      <c r="C12" s="49"/>
    </row>
    <row r="13" spans="1:3" ht="13.5" customHeight="1">
      <c r="A13" s="49"/>
      <c r="B13" s="49"/>
      <c r="C13" s="49"/>
    </row>
    <row r="14" spans="1:3" ht="13.5" customHeight="1">
      <c r="A14" s="49"/>
      <c r="B14" s="49"/>
      <c r="C14" s="49"/>
    </row>
    <row r="15" spans="1:3" ht="13.5" customHeight="1">
      <c r="A15" s="49"/>
      <c r="B15" s="49"/>
      <c r="C15" s="49"/>
    </row>
    <row r="16" spans="1:3" ht="13.5" customHeight="1">
      <c r="A16" s="49"/>
      <c r="B16" s="49"/>
      <c r="C16" s="49"/>
    </row>
    <row r="17" spans="1:3" ht="13.5" customHeight="1">
      <c r="A17" s="49"/>
      <c r="B17" s="49"/>
      <c r="C17" s="49"/>
    </row>
    <row r="18" spans="1:3" ht="13.5" customHeight="1">
      <c r="A18" s="49"/>
      <c r="B18" s="49"/>
      <c r="C18" s="49"/>
    </row>
    <row r="19" spans="1:3" ht="13.5" customHeight="1">
      <c r="A19" s="49"/>
      <c r="B19" s="49"/>
      <c r="C19" s="49"/>
    </row>
    <row r="20" spans="1:3" ht="13.5" customHeight="1">
      <c r="A20" s="49"/>
      <c r="B20" s="49"/>
      <c r="C20" s="49"/>
    </row>
    <row r="21" spans="1:3" ht="13.5" customHeight="1">
      <c r="A21" s="49"/>
      <c r="B21" s="49"/>
      <c r="C21" s="49"/>
    </row>
    <row r="22" spans="1:3" ht="13.5" customHeight="1">
      <c r="A22" s="49"/>
      <c r="B22" s="49"/>
      <c r="C22" s="49"/>
    </row>
    <row r="23" spans="1:3" ht="13.5" customHeight="1">
      <c r="A23" s="49"/>
      <c r="B23" s="49"/>
      <c r="C23" s="49"/>
    </row>
    <row r="24" spans="1:3" ht="13.5" customHeight="1">
      <c r="A24" s="49"/>
      <c r="B24" s="49"/>
      <c r="C24" s="49"/>
    </row>
    <row r="25" spans="1:3" ht="13.5" customHeight="1">
      <c r="A25" s="49"/>
      <c r="B25" s="49"/>
      <c r="C25" s="49"/>
    </row>
    <row r="26" spans="1:3" ht="13.5" customHeight="1">
      <c r="A26" s="49"/>
      <c r="B26" s="49"/>
      <c r="C26" s="49"/>
    </row>
    <row r="27" spans="1:3" ht="13.5" customHeight="1">
      <c r="A27" s="49"/>
      <c r="B27" s="49"/>
      <c r="C27" s="49"/>
    </row>
    <row r="28" spans="1:3" ht="13.5" customHeight="1">
      <c r="A28" s="49"/>
      <c r="B28" s="49"/>
      <c r="C28" s="49"/>
    </row>
    <row r="29" spans="1:3" ht="13.5" customHeight="1">
      <c r="A29" s="49"/>
      <c r="B29" s="49"/>
      <c r="C29" s="49"/>
    </row>
    <row r="30" spans="1:3" ht="13.5" customHeight="1">
      <c r="A30" s="49"/>
      <c r="B30" s="49"/>
      <c r="C30" s="49"/>
    </row>
    <row r="31" spans="1:3" ht="13.5" customHeight="1">
      <c r="A31" s="49"/>
      <c r="B31" s="49"/>
      <c r="C31" s="49"/>
    </row>
    <row r="32" spans="1:3" ht="13.5" customHeight="1">
      <c r="A32" s="49"/>
      <c r="B32" s="49"/>
      <c r="C32" s="49"/>
    </row>
    <row r="33" spans="1:3" ht="13.5" customHeight="1">
      <c r="A33" s="49"/>
      <c r="B33" s="49"/>
      <c r="C33" s="49"/>
    </row>
    <row r="34" spans="1:3" ht="13.5" customHeight="1">
      <c r="A34" s="49"/>
      <c r="B34" s="49"/>
      <c r="C34" s="49"/>
    </row>
    <row r="35" spans="1:3" ht="13.5" customHeight="1">
      <c r="A35" s="49"/>
      <c r="B35" s="49"/>
      <c r="C35" s="49"/>
    </row>
    <row r="36" spans="1:3" ht="13.5" customHeight="1">
      <c r="A36" s="49"/>
      <c r="B36" s="49"/>
      <c r="C36" s="49"/>
    </row>
    <row r="37" spans="1:3" ht="13.5" customHeight="1">
      <c r="A37" s="49"/>
      <c r="B37" s="49"/>
      <c r="C37" s="49"/>
    </row>
    <row r="38" spans="1:3" ht="13.5" customHeight="1">
      <c r="A38" s="49"/>
      <c r="B38" s="49"/>
      <c r="C38" s="49"/>
    </row>
    <row r="39" spans="1:3" ht="13.5" customHeight="1">
      <c r="A39" s="49"/>
      <c r="B39" s="49"/>
      <c r="C39" s="49"/>
    </row>
    <row r="40" spans="1:3" ht="13.5" customHeight="1">
      <c r="A40" s="49"/>
      <c r="B40" s="49"/>
      <c r="C40" s="49"/>
    </row>
    <row r="41" spans="1:3" ht="13.5" customHeight="1">
      <c r="A41" s="49"/>
      <c r="B41" s="49"/>
      <c r="C41" s="49"/>
    </row>
    <row r="42" spans="1:3" ht="13.5" customHeight="1">
      <c r="A42" s="49"/>
      <c r="B42" s="49"/>
      <c r="C42" s="49"/>
    </row>
    <row r="43" spans="1:3" ht="13.5" customHeight="1">
      <c r="A43" s="49"/>
      <c r="B43" s="49"/>
      <c r="C43" s="49"/>
    </row>
    <row r="44" spans="1:3" ht="13.5" customHeight="1">
      <c r="A44" s="49"/>
      <c r="B44" s="49"/>
      <c r="C44" s="49"/>
    </row>
    <row r="45" spans="1:3" ht="13.5" customHeight="1">
      <c r="A45" s="49"/>
      <c r="B45" s="49"/>
      <c r="C45" s="49"/>
    </row>
    <row r="46" spans="1:3" ht="13.5" customHeight="1">
      <c r="A46" s="49"/>
      <c r="B46" s="49"/>
      <c r="C46" s="49"/>
    </row>
    <row r="47" spans="1:3" ht="13.5" customHeight="1">
      <c r="A47" s="49"/>
      <c r="B47" s="49"/>
      <c r="C47" s="49"/>
    </row>
    <row r="48" spans="1:3" ht="13.5" customHeight="1">
      <c r="A48" s="49"/>
      <c r="B48" s="49"/>
      <c r="C48" s="49"/>
    </row>
    <row r="49" spans="1:3" ht="13.5" customHeight="1">
      <c r="A49" s="49"/>
      <c r="B49" s="49"/>
      <c r="C49" s="49"/>
    </row>
    <row r="50" spans="1:3" ht="13.5" customHeight="1">
      <c r="A50" s="49"/>
      <c r="B50" s="49"/>
      <c r="C50" s="49"/>
    </row>
    <row r="51" spans="1:3" ht="13.5" customHeight="1">
      <c r="A51" s="49"/>
      <c r="B51" s="49"/>
      <c r="C51" s="49"/>
    </row>
  </sheetData>
  <sheetProtection/>
  <mergeCells count="4">
    <mergeCell ref="A2:C2"/>
    <mergeCell ref="A4:A5"/>
    <mergeCell ref="B4:B5"/>
    <mergeCell ref="C4:C5"/>
  </mergeCells>
  <printOptions/>
  <pageMargins left="0.91" right="0.91" top="0.99" bottom="0.99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101034</cp:lastModifiedBy>
  <cp:lastPrinted>2024-02-05T07:38:11Z</cp:lastPrinted>
  <dcterms:created xsi:type="dcterms:W3CDTF">2015-12-02T05:28:39Z</dcterms:created>
  <dcterms:modified xsi:type="dcterms:W3CDTF">2024-02-05T07:38:21Z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